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4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de82388fa47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556e89dd68164720"/>
    <x:sheet xmlns:r="http://schemas.openxmlformats.org/officeDocument/2006/relationships" name="Measurements" sheetId="2" r:id="R7cd35d5a44da4b78"/>
    <x:sheet xmlns:r="http://schemas.openxmlformats.org/officeDocument/2006/relationships" name="Energy Plan" sheetId="3" r:id="R42da592f72f3448a"/>
    <x:sheet xmlns:r="http://schemas.openxmlformats.org/officeDocument/2006/relationships" name="Example Only" sheetId="4" r:id="R6f95fe9f7e4c4100"/>
  </x:sheets>
</x:workbook>
</file>

<file path=xl/comments1.xml><?xml version="1.0" encoding="utf-8"?>
<x:comments xmlns:x="http://schemas.openxmlformats.org/spreadsheetml/2006/main">
  <x:authors>
    <x:author>tc={B090E198-4E86-4CE0-98DB-EB41FCF0D586}</x:author>
    <x:author>tc={CA1D3A49-183B-4976-8FDF-370FA3287C85}</x:author>
    <x:author>tc={6103FA8C-61D2-403F-8F8D-190D0B96031F}</x:author>
  </x:authors>
  <x:commentList>
    <x:comment ref="D8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conversion-efficiency assumption, not a measured product specification. Replace with a justified value for your setup. Model limitations are visible below.</x:t>
        </x:r>
      </x:text>
    </x:comment>
    <x:comment ref="D7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Additional usable-capacity factor. Leave at 100% only if no additional derating is intended. Do not double-count limitations already reflected in the capacity you entered.</x:t>
        </x:r>
      </x:text>
    </x:comment>
    <x:comment ref="F9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Required nominal Wh = sum of planned device Wh / combined usable fraction, rounded upward to the next whole Wh. Starting demand and output compatibility are separate.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200" formatCode="0.000"/>
    <x:numFmt numFmtId="201" formatCode="0.00"/>
    <x:numFmt numFmtId="202" formatCode="0"/>
    <x:numFmt numFmtId="203" formatCode="0.0"/>
    <x:numFmt numFmtId="204" formatCode="0%"/>
    <x:numFmt numFmtId="205" formatCode="0.0%"/>
    <x:numFmt numFmtId="206" formatCode="#,##0"/>
    <x:numFmt numFmtId="207" formatCode="#,##0.0"/>
    <x:numFmt numFmtId="208" formatCode="#,##0.0;[Red]-#,##0.0"/>
  </x:numFmts>
  <x:fonts count="14">
    <x:font>
      <x:sz val="11"/>
      <x:name val="Carlito"/>
    </x:font>
    <x:font>
      <x:sz val="11"/>
      <x:color rgb="FF173C30"/>
      <x:name val="Aptos"/>
    </x:font>
    <x:font>
      <x:b/>
      <x:sz val="22"/>
      <x:color rgb="FFFFFFFF"/>
      <x:name val="Aptos"/>
    </x:font>
    <x:font>
      <x:sz val="11"/>
      <x:color rgb="FF526257"/>
      <x:name val="Aptos"/>
    </x:font>
    <x:font>
      <x:b/>
      <x:sz val="12"/>
      <x:color rgb="FFFFFFFF"/>
      <x:name val="Aptos"/>
    </x:font>
    <x:font>
      <x:b/>
      <x:sz val="11"/>
      <x:color rgb="FFFFFFFF"/>
      <x:name val="Aptos"/>
    </x:font>
    <x:font>
      <x:sz val="11"/>
      <x:color rgb="FF174F91"/>
      <x:name val="Aptos"/>
    </x:font>
    <x:font>
      <x:b/>
      <x:sz val="11"/>
      <x:color rgb="FF173C30"/>
      <x:name val="Aptos"/>
    </x:font>
    <x:font>
      <x:b/>
      <x:sz val="26"/>
      <x:color rgb="FF173C30"/>
      <x:name val="Aptos"/>
    </x:font>
    <x:font>
      <x:sz val="22"/>
      <x:color rgb="FF173C30"/>
      <x:name val="Aptos"/>
    </x:font>
    <x:font>
      <x:b/>
      <x:sz val="12"/>
      <x:color rgb="FF173C30"/>
      <x:name val="Aptos"/>
    </x:font>
    <x:font>
      <x:b/>
      <x:sz val="20"/>
      <x:color rgb="FFFFFFFF"/>
      <x:name val="Aptos"/>
    </x:font>
    <x:font>
      <x:b/>
      <x:sz val="15"/>
      <x:color rgb="FF173C30"/>
      <x:name val="Aptos"/>
    </x:font>
    <x:font>
      <x:sz val="10"/>
      <x:color rgb="FF174F91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73C30"/>
      </x:patternFill>
    </x:fill>
    <x:fill>
      <x:patternFill patternType="solid">
        <x:fgColor rgb="FFEEF3E9"/>
      </x:patternFill>
    </x:fill>
    <x:fill>
      <x:patternFill patternType="solid">
        <x:fgColor rgb="FFFAF9F3"/>
      </x:patternFill>
    </x:fill>
    <x:fill>
      <x:patternFill patternType="solid">
        <x:fgColor rgb="FFEAF3FF"/>
      </x:patternFill>
    </x:fill>
    <x:fill>
      <x:patternFill patternType="solid">
        <x:fgColor rgb="FFFFF0D5"/>
      </x:patternFill>
    </x:fill>
  </x:fills>
  <x:borders count="10">
    <x:border/>
    <x:border>
      <x:bottom style="thin">
        <x:color rgb="FFD3DED2"/>
      </x:bottom>
    </x:border>
    <x:border>
      <x:right style="thin">
        <x:color rgb="FFDDE7F2"/>
      </x:right>
      <x:bottom style="thin">
        <x:color rgb="FFD3DED2"/>
      </x:bottom>
    </x:border>
    <x:border>
      <x:left style="thin">
        <x:color rgb="FFDDE7F2"/>
      </x:left>
      <x:right style="thin">
        <x:color rgb="FFDDE7F2"/>
      </x:right>
      <x:bottom style="thin">
        <x:color rgb="FFD3DED2"/>
      </x:bottom>
    </x:border>
    <x:border>
      <x:left style="thin">
        <x:color rgb="FFDDE7F2"/>
      </x:left>
      <x:bottom style="thin">
        <x:color rgb="FFD3DED2"/>
      </x:bottom>
    </x:border>
    <x:border>
      <x:right style="thin">
        <x:color rgb="FFDDE7F2"/>
      </x:right>
      <x:top style="thin">
        <x:color rgb="FFD3DED2"/>
      </x:top>
      <x:bottom style="thin">
        <x:color rgb="FFD3DED2"/>
      </x:bottom>
    </x:border>
    <x:border>
      <x:left style="thin">
        <x:color rgb="FFDDE7F2"/>
      </x:left>
      <x:right style="thin">
        <x:color rgb="FFDDE7F2"/>
      </x:right>
      <x:top style="thin">
        <x:color rgb="FFD3DED2"/>
      </x:top>
      <x:bottom style="thin">
        <x:color rgb="FFD3DED2"/>
      </x:bottom>
    </x:border>
    <x:border>
      <x:left style="thin">
        <x:color rgb="FFDDE7F2"/>
      </x:left>
      <x:top style="thin">
        <x:color rgb="FFD3DED2"/>
      </x:top>
      <x:bottom style="thin">
        <x:color rgb="FFD3DED2"/>
      </x:bottom>
    </x:border>
    <x:border>
      <x:top style="thin">
        <x:color rgb="FFD3DED2"/>
      </x:top>
      <x:bottom style="thin">
        <x:color rgb="FFD3DED2"/>
      </x:bottom>
    </x:border>
    <x:border>
      <x:top style="thin">
        <x:color rgb="FFD3DED2"/>
      </x:top>
    </x:border>
  </x:borders>
  <x:cellStyleXfs count="1">
    <x:xf numFmtId="0" fontId="0" fillId="0" borderId="0"/>
  </x:cellStyleXfs>
  <x:cellXfs count="8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 applyAlignment="1">
      <x:alignment vertical="center" wrapText="1"/>
    </x:xf>
    <x:xf numFmtId="200" fontId="6" fillId="6" borderId="0" xfId="0" applyNumberFormat="1" applyFont="1" applyFill="1" applyBorder="1" applyAlignment="1">
      <x:alignment vertical="center"/>
    </x:xf>
    <x:xf numFmtId="201" fontId="6" fillId="6" borderId="0" xfId="0" applyNumberFormat="1" applyFont="1" applyFill="1" applyBorder="1" applyAlignment="1">
      <x:alignment vertical="center"/>
    </x:xf>
    <x:xf numFmtId="202" fontId="6" fillId="6" borderId="0" xfId="0" applyNumberFormat="1" applyFont="1" applyFill="1" applyBorder="1" applyAlignment="1">
      <x:alignment vertical="center"/>
    </x:xf>
    <x:xf numFmtId="0" fontId="6" fillId="6" borderId="1" xfId="0" applyNumberFormat="1" applyFont="1" applyFill="1" applyBorder="1" applyAlignment="1">
      <x:alignment vertical="center" wrapText="1"/>
    </x:xf>
    <x:xf numFmtId="200" fontId="6" fillId="6" borderId="1" xfId="0" applyNumberFormat="1" applyFont="1" applyFill="1" applyBorder="1" applyAlignment="1">
      <x:alignment vertical="center"/>
    </x:xf>
    <x:xf numFmtId="201" fontId="6" fillId="6" borderId="1" xfId="0" applyNumberFormat="1" applyFont="1" applyFill="1" applyBorder="1" applyAlignment="1">
      <x:alignment vertical="center"/>
    </x:xf>
    <x:xf numFmtId="202" fontId="6" fillId="6" borderId="1" xfId="0" applyNumberFormat="1" applyFont="1" applyFill="1" applyBorder="1" applyAlignment="1">
      <x:alignment vertical="center"/>
    </x:xf>
    <x:xf numFmtId="203" fontId="6" fillId="6" borderId="0" xfId="0" applyNumberFormat="1" applyFont="1" applyFill="1" applyBorder="1" applyAlignment="1">
      <x:alignment vertical="center"/>
    </x:xf>
    <x:xf numFmtId="204" fontId="6" fillId="6" borderId="0" xfId="0" applyNumberFormat="1" applyFont="1" applyFill="1" applyBorder="1" applyAlignment="1">
      <x:alignment vertical="center"/>
    </x:xf>
    <x:xf numFmtId="205" fontId="1" fillId="2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 applyAlignment="1">
      <x:alignment vertical="center"/>
    </x:xf>
    <x:xf numFmtId="206" fontId="8" fillId="5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7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8" fontId="1" fillId="2" borderId="0" xfId="0" applyNumberFormat="1" applyFont="1" applyFill="1" applyBorder="1" applyAlignment="1">
      <x:alignment vertical="center"/>
    </x:xf>
    <x:xf numFmtId="208" fontId="9" fillId="2" borderId="0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 applyAlignment="1">
      <x:alignment vertical="center" wrapText="1"/>
    </x:xf>
    <x:xf numFmtId="0" fontId="11" fillId="3" borderId="0" xfId="0" applyNumberFormat="1" applyFont="1" applyFill="1" applyBorder="1" applyAlignment="1">
      <x:alignment vertical="center"/>
    </x:xf>
    <x:xf numFmtId="0" fontId="11" fillId="3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/>
    </x:xf>
    <x:xf numFmtId="0" fontId="3" fillId="7" borderId="0" xfId="0" applyNumberFormat="1" applyFont="1" applyFill="1" applyBorder="1" applyAlignment="1">
      <x:alignment vertical="center"/>
    </x:xf>
    <x:xf numFmtId="0" fontId="3" fillId="7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200" fontId="1" fillId="7" borderId="0" xfId="0" applyNumberFormat="1" applyFont="1" applyFill="1" applyBorder="1" applyAlignment="1">
      <x:alignment vertical="center" wrapText="1"/>
    </x:xf>
    <x:xf numFmtId="203" fontId="1" fillId="7" borderId="0" xfId="0" applyNumberFormat="1" applyFont="1" applyFill="1" applyBorder="1" applyAlignment="1">
      <x:alignment vertical="center" wrapText="1"/>
    </x:xf>
    <x:xf numFmtId="207" fontId="1" fillId="2" borderId="0" xfId="0" applyNumberFormat="1" applyFont="1" applyFill="1" applyBorder="1" applyAlignment="1">
      <x:alignment vertical="center" wrapText="1"/>
    </x:xf>
    <x:xf numFmtId="206" fontId="6" fillId="6" borderId="0" xfId="0" applyNumberFormat="1" applyFont="1" applyFill="1" applyBorder="1" applyAlignment="1">
      <x:alignment vertical="center"/>
    </x:xf>
    <x:xf numFmtId="206" fontId="1" fillId="2" borderId="0" xfId="0" applyNumberFormat="1" applyFont="1" applyFill="1" applyBorder="1" applyAlignment="1">
      <x:alignment vertical="center"/>
    </x:xf>
    <x:xf numFmtId="208" fontId="1" fillId="4" borderId="0" xfId="0" applyNumberFormat="1" applyFont="1" applyFill="1" applyBorder="1" applyAlignment="1">
      <x:alignment vertical="center"/>
    </x:xf>
    <x:xf numFmtId="208" fontId="12" fillId="4" borderId="0" xfId="0" applyNumberFormat="1" applyFont="1" applyFill="1" applyBorder="1" applyAlignment="1">
      <x:alignment vertical="center"/>
    </x:xf>
    <x:xf numFmtId="0" fontId="13" fillId="2" borderId="0" xfId="0" applyNumberFormat="1" applyFont="1" applyFill="1" applyBorder="1" applyAlignment="1">
      <x:alignment vertical="center"/>
    </x:xf>
    <x:xf numFmtId="0" fontId="13" fillId="2" borderId="0" xfId="0" applyNumberFormat="1" applyFont="1" applyFill="1" applyBorder="1" applyAlignment="1">
      <x:alignment vertical="center" wrapText="1"/>
    </x:xf>
    <x:xf numFmtId="0" fontId="6" fillId="6" borderId="2" xfId="0" applyNumberFormat="1" applyFont="1" applyFill="1" applyBorder="1" applyAlignment="1">
      <x:alignment vertical="center" wrapText="1"/>
    </x:xf>
    <x:xf numFmtId="0" fontId="6" fillId="6" borderId="3" xfId="0" applyNumberFormat="1" applyFont="1" applyFill="1" applyBorder="1" applyAlignment="1">
      <x:alignment vertical="center" wrapText="1"/>
    </x:xf>
    <x:xf numFmtId="200" fontId="6" fillId="6" borderId="3" xfId="0" applyNumberFormat="1" applyFont="1" applyFill="1" applyBorder="1" applyAlignment="1">
      <x:alignment vertical="center"/>
    </x:xf>
    <x:xf numFmtId="201" fontId="6" fillId="6" borderId="3" xfId="0" applyNumberFormat="1" applyFont="1" applyFill="1" applyBorder="1" applyAlignment="1">
      <x:alignment vertical="center"/>
    </x:xf>
    <x:xf numFmtId="202" fontId="6" fillId="6" borderId="3" xfId="0" applyNumberFormat="1" applyFont="1" applyFill="1" applyBorder="1" applyAlignment="1">
      <x:alignment vertical="center"/>
    </x:xf>
    <x:xf numFmtId="0" fontId="6" fillId="6" borderId="4" xfId="0" applyNumberFormat="1" applyFont="1" applyFill="1" applyBorder="1" applyAlignment="1">
      <x:alignment vertical="center" wrapText="1"/>
    </x:xf>
    <x:xf numFmtId="0" fontId="6" fillId="6" borderId="5" xfId="0" applyNumberFormat="1" applyFont="1" applyFill="1" applyBorder="1" applyAlignment="1">
      <x:alignment vertical="center" wrapText="1"/>
    </x:xf>
    <x:xf numFmtId="0" fontId="6" fillId="6" borderId="6" xfId="0" applyNumberFormat="1" applyFont="1" applyFill="1" applyBorder="1" applyAlignment="1">
      <x:alignment vertical="center" wrapText="1"/>
    </x:xf>
    <x:xf numFmtId="200" fontId="6" fillId="6" borderId="6" xfId="0" applyNumberFormat="1" applyFont="1" applyFill="1" applyBorder="1" applyAlignment="1">
      <x:alignment vertical="center"/>
    </x:xf>
    <x:xf numFmtId="201" fontId="6" fillId="6" borderId="6" xfId="0" applyNumberFormat="1" applyFont="1" applyFill="1" applyBorder="1" applyAlignment="1">
      <x:alignment vertical="center"/>
    </x:xf>
    <x:xf numFmtId="202" fontId="6" fillId="6" borderId="6" xfId="0" applyNumberFormat="1" applyFont="1" applyFill="1" applyBorder="1" applyAlignment="1">
      <x:alignment vertical="center"/>
    </x:xf>
    <x:xf numFmtId="0" fontId="6" fillId="6" borderId="7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207" fontId="1" fillId="2" borderId="1" xfId="0" applyNumberFormat="1" applyFont="1" applyFill="1" applyBorder="1" applyAlignment="1">
      <x:alignment vertical="center"/>
    </x:xf>
    <x:xf numFmtId="202" fontId="1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1" fillId="2" borderId="8" xfId="0" applyNumberFormat="1" applyFont="1" applyFill="1" applyBorder="1" applyAlignment="1">
      <x:alignment vertical="center" wrapText="1"/>
    </x:xf>
    <x:xf numFmtId="207" fontId="1" fillId="2" borderId="8" xfId="0" applyNumberFormat="1" applyFont="1" applyFill="1" applyBorder="1" applyAlignment="1">
      <x:alignment vertical="center"/>
    </x:xf>
    <x:xf numFmtId="202" fontId="1" fillId="2" borderId="8" xfId="0" applyNumberFormat="1" applyFont="1" applyFill="1" applyBorder="1" applyAlignment="1">
      <x:alignment vertical="center"/>
    </x:xf>
    <x:xf numFmtId="0" fontId="1" fillId="2" borderId="8" xfId="0" applyNumberFormat="1" applyFont="1" applyFill="1" applyBorder="1" applyAlignment="1">
      <x:alignment vertical="center"/>
    </x:xf>
    <x:xf numFmtId="0" fontId="1" fillId="2" borderId="9" xfId="0" applyNumberFormat="1" applyFont="1" applyFill="1" applyBorder="1" applyAlignment="1">
      <x:alignment vertical="center" wrapText="1"/>
    </x:xf>
    <x:xf numFmtId="207" fontId="1" fillId="2" borderId="9" xfId="0" applyNumberFormat="1" applyFont="1" applyFill="1" applyBorder="1" applyAlignment="1">
      <x:alignment vertical="center"/>
    </x:xf>
    <x:xf numFmtId="202" fontId="1" fillId="2" borderId="9" xfId="0" applyNumberFormat="1" applyFont="1" applyFill="1" applyBorder="1" applyAlignment="1">
      <x:alignment vertical="center"/>
    </x:xf>
    <x:xf numFmtId="0" fontId="1" fillId="2" borderId="9" xfId="0" applyNumberFormat="1" applyFont="1" applyFill="1" applyBorder="1" applyAlignment="1">
      <x:alignment vertical="center"/>
    </x:xf>
  </x:cellXfs>
  <x:cellStyles count="1">
    <x:cellStyle name="Normal" xfId="0"/>
  </x:cellStyles>
  <x:dxfs count="7">
    <x:dxf>
      <x:font>
        <x:b/>
        <x:color rgb="FF9C2727"/>
      </x:font>
      <x:fill>
        <x:patternFill>
          <x:bgColor rgb="FFFFF0D5"/>
        </x:patternFill>
      </x:fill>
    </x:dxf>
    <x:dxf>
      <x:font>
        <x:b/>
        <x:color rgb="FF9C2727"/>
      </x:font>
      <x:fill>
        <x:patternFill>
          <x:bgColor rgb="FFFFF0D5"/>
        </x:patternFill>
      </x:fill>
    </x:dxf>
    <x:dxf>
      <x:font>
        <x:b/>
        <x:color rgb="FF9C2727"/>
      </x:font>
      <x:fill>
        <x:patternFill>
          <x:bgColor rgb="FFFFF0D5"/>
        </x:patternFill>
      </x:fill>
    </x:dxf>
    <x:dxf>
      <x:font>
        <x:b/>
        <x:color rgb="FF9C2727"/>
      </x:font>
      <x:fill>
        <x:patternFill>
          <x:bgColor rgb="FFFFF0D5"/>
        </x:patternFill>
      </x:fill>
    </x:dxf>
    <x:dxf>
      <x:font>
        <x:b/>
        <x:color rgb="FF9C2727"/>
      </x:font>
      <x:fill>
        <x:patternFill>
          <x:bgColor rgb="FFFFF0D5"/>
        </x:patternFill>
      </x:fill>
    </x:dxf>
    <x:dxf>
      <x:font>
        <x:b/>
        <x:color rgb="FF9C2727"/>
      </x:font>
      <x:fill>
        <x:patternFill>
          <x:bgColor rgb="FFFFF0D5"/>
        </x:patternFill>
      </x:fill>
    </x:dxf>
    <x:dxf>
      <x:font>
        <x:b/>
        <x:color rgb="FF9C2727"/>
      </x:font>
      <x:fill>
        <x:patternFill>
          <x:bgColor rgb="FFFFF0D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09631bf3504c0b" /><Relationship Type="http://schemas.openxmlformats.org/officeDocument/2006/relationships/theme" Target="/xl/theme/theme1.xml" Id="Rb17ad8330be34ac0" /><Relationship Type="http://schemas.openxmlformats.org/officeDocument/2006/relationships/sharedStrings" Target="/xl/sharedStrings.xml" Id="R93bf0e3492ad45ab" /><Relationship Type="http://schemas.openxmlformats.org/officeDocument/2006/relationships/worksheet" Target="/xl/worksheets/sheet1.xml" Id="R556e89dd68164720" /><Relationship Type="http://schemas.openxmlformats.org/officeDocument/2006/relationships/worksheet" Target="/xl/worksheets/sheet2.xml" Id="R7cd35d5a44da4b78" /><Relationship Type="http://schemas.openxmlformats.org/officeDocument/2006/relationships/worksheet" Target="/xl/worksheets/sheet3.xml" Id="R42da592f72f3448a" /><Relationship Type="http://schemas.openxmlformats.org/officeDocument/2006/relationships/worksheet" Target="/xl/worksheets/sheet4.xml" Id="R6f95fe9f7e4c4100" /><Relationship Type="http://schemas.microsoft.com/office/2017/10/relationships/person" Target="/xl/persons/person.xml" Id="R9cfb5d5d59434667" /></Relationships>
</file>

<file path=xl/persons/person.xml><?xml version="1.0" encoding="utf-8"?>
<xltc:personList xmlns:xltc="http://schemas.microsoft.com/office/spreadsheetml/2018/threadedcomments">
  <xltc:person displayName="Tecnobosque SL" id="{422102D5-5FC2-4E99-9BE9-CBA1728B793D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D8" dT="2026-08-31T14:54:54.983" personId="{422102D5-5FC2-4E99-9BE9-CBA1728B793D}" id="{B090E198-4E86-4CE0-98DB-EB41FCF0D586}">
    <xltc:text>Illustrative conversion-efficiency assumption, not a measured product specification. Replace with a justified value for your setup. Model limitations are visible below.</xltc:text>
  </xltc:threadedComment>
  <xltc:threadedComment ref="D7" dT="2026-08-31T14:54:54.984" personId="{422102D5-5FC2-4E99-9BE9-CBA1728B793D}" id="{CA1D3A49-183B-4976-8FDF-370FA3287C85}">
    <xltc:text>Additional usable-capacity factor. Leave at 100% only if no additional derating is intended. Do not double-count limitations already reflected in the capacity you entered.</xltc:text>
  </xltc:threadedComment>
  <xltc:threadedComment ref="F9" dT="2026-08-31T14:54:54.984" personId="{422102D5-5FC2-4E99-9BE9-CBA1728B793D}" id="{6103FA8C-61D2-403F-8F8D-190D0B96031F}">
    <xltc:text>Required nominal Wh = sum of planned device Wh / combined usable fraction, rounded upward to the next whole Wh. Starting demand and output compatibility are separate.</xltc:text>
  </xltc:threadedComment>
</xltc:ThreadedComments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1.xml" Id="R8b4f0a090788444c" /><Relationship Type="http://schemas.openxmlformats.org/officeDocument/2006/relationships/vmlDrawing" Target="/xl/drawings/vmldrawing.vml" Id="R250991af860f48e7" /><Relationship Type="http://schemas.microsoft.com/office/2017/10/relationships/threadedComment" Target="/xl/threadedcomments/threadedcomment.xml" Id="R905fcff3cbe3459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19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20" hidden="0" customWidth="1"/>
  </x:cols>
  <x:sheetData>
    <x:row r="1" ht="25" customHeight="1">
      <x:c r="A1" s="6" t="str">
        <x:v>TECNOBOSQUE / BACKUP POWER AUDIT</x:v>
      </x:c>
      <x:c r="B1" s="6" t="str">
        <x:v>TECNOBOSQUE / BACKUP POWER AUDIT</x:v>
      </x:c>
      <x:c r="C1" s="6" t="str">
        <x:v>TECNOBOSQUE / BACKUP POWER AUDIT</x:v>
      </x:c>
      <x:c r="D1" s="6" t="str">
        <x:v>TECNOBOSQUE / BACKUP POWER AUDIT</x:v>
      </x:c>
      <x:c r="E1" s="6" t="str">
        <x:v>TECNOBOSQUE / BACKUP POWER AUDIT</x:v>
      </x:c>
      <x:c r="F1" s="6" t="str">
        <x:v>TECNOBOSQUE / BACKUP POWER AUDIT</x:v>
      </x:c>
      <x:c r="G1" s="6" t="str">
        <x:v>TECNOBOSQUE / BACKUP POWER AUDIT</x:v>
      </x:c>
      <x:c r="H1" s="6" t="str">
        <x:v>TECNOBOSQUE / BACKUP POWER AUDIT</x:v>
      </x:c>
    </x:row>
    <x:row r="2" ht="25" customHeight="1">
      <x:c r="A2" s="6" t="str">
        <x:v>TECNOBOSQUE / BACKUP POWER AUDIT</x:v>
      </x:c>
      <x:c r="B2" s="6" t="str">
        <x:v>TECNOBOSQUE / BACKUP POWER AUDIT</x:v>
      </x:c>
      <x:c r="C2" s="6" t="str">
        <x:v>TECNOBOSQUE / BACKUP POWER AUDIT</x:v>
      </x:c>
      <x:c r="D2" s="6" t="str">
        <x:v>TECNOBOSQUE / BACKUP POWER AUDIT</x:v>
      </x:c>
      <x:c r="E2" s="6" t="str">
        <x:v>TECNOBOSQUE / BACKUP POWER AUDIT</x:v>
      </x:c>
      <x:c r="F2" s="6" t="str">
        <x:v>TECNOBOSQUE / BACKUP POWER AUDIT</x:v>
      </x:c>
      <x:c r="G2" s="6" t="str">
        <x:v>TECNOBOSQUE / BACKUP POWER AUDIT</x:v>
      </x:c>
      <x:c r="H2" s="6" t="str">
        <x:v>TECNOBOSQUE / BACKUP POWER AUDIT</x:v>
      </x:c>
    </x:row>
    <x:row r="3" ht="25" customHeight="1">
      <x:c r="A3" s="9" t="str">
        <x:v>Measure real energy use. Keep the evidence. Build an essential-load battery plan.</x:v>
      </x:c>
      <x:c r="B3" s="9" t="str">
        <x:v>Measure real energy use. Keep the evidence. Build an essential-load battery plan.</x:v>
      </x:c>
      <x:c r="C3" s="9" t="str">
        <x:v>Measure real energy use. Keep the evidence. Build an essential-load battery plan.</x:v>
      </x:c>
      <x:c r="D3" s="9" t="str">
        <x:v>Measure real energy use. Keep the evidence. Build an essential-load battery plan.</x:v>
      </x:c>
      <x:c r="E3" s="9" t="str">
        <x:v>Measure real energy use. Keep the evidence. Build an essential-load battery plan.</x:v>
      </x:c>
      <x:c r="F3" s="9" t="str">
        <x:v>Measure real energy use. Keep the evidence. Build an essential-load battery plan.</x:v>
      </x:c>
      <x:c r="G3" s="9" t="str">
        <x:v>Measure real energy use. Keep the evidence. Build an essential-load battery plan.</x:v>
      </x:c>
      <x:c r="H3" s="9" t="str">
        <x:v>Measure real energy use. Keep the evidence. Build an essential-load battery plan.</x:v>
      </x:c>
    </x:row>
    <x:row r="4" ht="25" customHeight="1">
      <x:c r="A4" s="9" t="str">
        <x:v>Measure real energy use. Keep the evidence. Build an essential-load battery plan.</x:v>
      </x:c>
      <x:c r="B4" s="9" t="str">
        <x:v>Measure real energy use. Keep the evidence. Build an essential-load battery plan.</x:v>
      </x:c>
      <x:c r="C4" s="9" t="str">
        <x:v>Measure real energy use. Keep the evidence. Build an essential-load battery plan.</x:v>
      </x:c>
      <x:c r="D4" s="9" t="str">
        <x:v>Measure real energy use. Keep the evidence. Build an essential-load battery plan.</x:v>
      </x:c>
      <x:c r="E4" s="9" t="str">
        <x:v>Measure real energy use. Keep the evidence. Build an essential-load battery plan.</x:v>
      </x:c>
      <x:c r="F4" s="9" t="str">
        <x:v>Measure real energy use. Keep the evidence. Build an essential-load battery plan.</x:v>
      </x:c>
      <x:c r="G4" s="9" t="str">
        <x:v>Measure real energy use. Keep the evidence. Build an essential-load battery plan.</x:v>
      </x:c>
      <x:c r="H4" s="9" t="str">
        <x:v>Measure real energy use. Keep the evidence. Build an essential-load battery plan.</x:v>
      </x:c>
    </x:row>
    <x:row r="5" ht="25" customHeight="1">
      <x:c r="A5" s="3"/>
      <x:c r="B5" s="3"/>
      <x:c r="C5" s="3"/>
      <x:c r="D5" s="3"/>
      <x:c r="E5" s="3"/>
      <x:c r="F5" s="3"/>
      <x:c r="G5" s="3"/>
      <x:c r="H5" s="3"/>
    </x:row>
    <x:row r="6" ht="25" customHeight="1">
      <x:c r="A6" s="11" t="str">
        <x:v>START WITH YOUR EQUIPMENT, NOT AN ADVERTISED RUNTIME</x:v>
      </x:c>
      <x:c r="B6" s="11" t="str">
        <x:v>START WITH YOUR EQUIPMENT, NOT AN ADVERTISED RUNTIME</x:v>
      </x:c>
      <x:c r="C6" s="11" t="str">
        <x:v>START WITH YOUR EQUIPMENT, NOT AN ADVERTISED RUNTIME</x:v>
      </x:c>
      <x:c r="D6" s="11" t="str">
        <x:v>START WITH YOUR EQUIPMENT, NOT AN ADVERTISED RUNTIME</x:v>
      </x:c>
      <x:c r="E6" s="11" t="str">
        <x:v>START WITH YOUR EQUIPMENT, NOT AN ADVERTISED RUNTIME</x:v>
      </x:c>
      <x:c r="F6" s="11" t="str">
        <x:v>START WITH YOUR EQUIPMENT, NOT AN ADVERTISED RUNTIME</x:v>
      </x:c>
      <x:c r="G6" s="11" t="str">
        <x:v>START WITH YOUR EQUIPMENT, NOT AN ADVERTISED RUNTIME</x:v>
      </x:c>
      <x:c r="H6" s="11" t="str">
        <x:v>START WITH YOUR EQUIPMENT, NOT AN ADVERTISED RUNTIME</x:v>
      </x:c>
    </x:row>
    <x:row r="7" ht="25" customHeight="1">
      <x:c r="A7" s="14" t="str">
        <x:v>A blank working log is included. No example is counted as your measured data. Complete the blue input cells; dark-text calculation cells update automatically. This file uses formulas, not macros or external data connections.</x:v>
      </x:c>
      <x:c r="B7" s="14" t="str">
        <x:v>A blank working log is included. No example is counted as your measured data. Complete the blue input cells; dark-text calculation cells update automatically. This file uses formulas, not macros or external data connections.</x:v>
      </x:c>
      <x:c r="C7" s="14" t="str">
        <x:v>A blank working log is included. No example is counted as your measured data. Complete the blue input cells; dark-text calculation cells update automatically. This file uses formulas, not macros or external data connections.</x:v>
      </x:c>
      <x:c r="D7" s="14" t="str">
        <x:v>A blank working log is included. No example is counted as your measured data. Complete the blue input cells; dark-text calculation cells update automatically. This file uses formulas, not macros or external data connections.</x:v>
      </x:c>
      <x:c r="E7" s="14" t="str">
        <x:v>A blank working log is included. No example is counted as your measured data. Complete the blue input cells; dark-text calculation cells update automatically. This file uses formulas, not macros or external data connections.</x:v>
      </x:c>
      <x:c r="F7" s="14" t="str">
        <x:v>A blank working log is included. No example is counted as your measured data. Complete the blue input cells; dark-text calculation cells update automatically. This file uses formulas, not macros or external data connections.</x:v>
      </x:c>
      <x:c r="G7" s="14" t="str">
        <x:v>A blank working log is included. No example is counted as your measured data. Complete the blue input cells; dark-text calculation cells update automatically. This file uses formulas, not macros or external data connections.</x:v>
      </x:c>
      <x:c r="H7" s="14" t="str">
        <x:v>A blank working log is included. No example is counted as your measured data. Complete the blue input cells; dark-text calculation cells update automatically. This file uses formulas, not macros or external data connections.</x:v>
      </x:c>
    </x:row>
    <x:row r="8" ht="25" customHeight="1">
      <x:c r="A8" s="14" t="str">
        <x:v>A blank working log is included. No example is counted as your measured data. Complete the blue input cells; dark-text calculation cells update automatically. This file uses formulas, not macros or external data connections.</x:v>
      </x:c>
      <x:c r="B8" s="14" t="str">
        <x:v>A blank working log is included. No example is counted as your measured data. Complete the blue input cells; dark-text calculation cells update automatically. This file uses formulas, not macros or external data connections.</x:v>
      </x:c>
      <x:c r="C8" s="14" t="str">
        <x:v>A blank working log is included. No example is counted as your measured data. Complete the blue input cells; dark-text calculation cells update automatically. This file uses formulas, not macros or external data connections.</x:v>
      </x:c>
      <x:c r="D8" s="14" t="str">
        <x:v>A blank working log is included. No example is counted as your measured data. Complete the blue input cells; dark-text calculation cells update automatically. This file uses formulas, not macros or external data connections.</x:v>
      </x:c>
      <x:c r="E8" s="14" t="str">
        <x:v>A blank working log is included. No example is counted as your measured data. Complete the blue input cells; dark-text calculation cells update automatically. This file uses formulas, not macros or external data connections.</x:v>
      </x:c>
      <x:c r="F8" s="14" t="str">
        <x:v>A blank working log is included. No example is counted as your measured data. Complete the blue input cells; dark-text calculation cells update automatically. This file uses formulas, not macros or external data connections.</x:v>
      </x:c>
      <x:c r="G8" s="14" t="str">
        <x:v>A blank working log is included. No example is counted as your measured data. Complete the blue input cells; dark-text calculation cells update automatically. This file uses formulas, not macros or external data connections.</x:v>
      </x:c>
      <x:c r="H8" s="14" t="str">
        <x:v>A blank working log is included. No example is counted as your measured data. Complete the blue input cells; dark-text calculation cells update automatically. This file uses formulas, not macros or external data connections.</x:v>
      </x:c>
    </x:row>
    <x:row r="9" ht="25" customHeight="1">
      <x:c r="A9" s="14" t="str">
        <x:v>A blank working log is included. No example is counted as your measured data. Complete the blue input cells; dark-text calculation cells update automatically. This file uses formulas, not macros or external data connections.</x:v>
      </x:c>
      <x:c r="B9" s="14" t="str">
        <x:v>A blank working log is included. No example is counted as your measured data. Complete the blue input cells; dark-text calculation cells update automatically. This file uses formulas, not macros or external data connections.</x:v>
      </x:c>
      <x:c r="C9" s="14" t="str">
        <x:v>A blank working log is included. No example is counted as your measured data. Complete the blue input cells; dark-text calculation cells update automatically. This file uses formulas, not macros or external data connections.</x:v>
      </x:c>
      <x:c r="D9" s="14" t="str">
        <x:v>A blank working log is included. No example is counted as your measured data. Complete the blue input cells; dark-text calculation cells update automatically. This file uses formulas, not macros or external data connections.</x:v>
      </x:c>
      <x:c r="E9" s="14" t="str">
        <x:v>A blank working log is included. No example is counted as your measured data. Complete the blue input cells; dark-text calculation cells update automatically. This file uses formulas, not macros or external data connections.</x:v>
      </x:c>
      <x:c r="F9" s="14" t="str">
        <x:v>A blank working log is included. No example is counted as your measured data. Complete the blue input cells; dark-text calculation cells update automatically. This file uses formulas, not macros or external data connections.</x:v>
      </x:c>
      <x:c r="G9" s="14" t="str">
        <x:v>A blank working log is included. No example is counted as your measured data. Complete the blue input cells; dark-text calculation cells update automatically. This file uses formulas, not macros or external data connections.</x:v>
      </x:c>
      <x:c r="H9" s="14" t="str">
        <x:v>A blank working log is included. No example is counted as your measured data. Complete the blue input cells; dark-text calculation cells update automatically. This file uses formulas, not macros or external data connections.</x:v>
      </x:c>
    </x:row>
    <x:row r="10" ht="25" customHeight="1">
      <x:c r="A10" s="3"/>
      <x:c r="B10" s="3"/>
      <x:c r="C10" s="3"/>
      <x:c r="D10" s="3"/>
      <x:c r="E10" s="3"/>
      <x:c r="F10" s="3"/>
      <x:c r="G10" s="3"/>
      <x:c r="H10" s="3"/>
    </x:row>
    <x:row r="11" ht="25" customHeight="1">
      <x:c r="A11" s="11" t="str">
        <x:v>01 / MEASUREMENTS</x:v>
      </x:c>
      <x:c r="B11" s="11" t="str">
        <x:v>01 / MEASUREMENTS</x:v>
      </x:c>
      <x:c r="C11" s="14" t="str">
        <x:v>One row per device and setting. Record the meter’s cumulative start/end readings in kWh and the test duration in decimal hours. Record the setting, meter and evidence notes.</x:v>
      </x:c>
      <x:c r="D11" s="14" t="str">
        <x:v>One row per device and setting. Record the meter’s cumulative start/end readings in kWh and the test duration in decimal hours. Record the setting, meter and evidence notes.</x:v>
      </x:c>
      <x:c r="E11" s="14" t="str">
        <x:v>One row per device and setting. Record the meter’s cumulative start/end readings in kWh and the test duration in decimal hours. Record the setting, meter and evidence notes.</x:v>
      </x:c>
      <x:c r="F11" s="14" t="str">
        <x:v>One row per device and setting. Record the meter’s cumulative start/end readings in kWh and the test duration in decimal hours. Record the setting, meter and evidence notes.</x:v>
      </x:c>
      <x:c r="G11" s="14" t="str">
        <x:v>One row per device and setting. Record the meter’s cumulative start/end readings in kWh and the test duration in decimal hours. Record the setting, meter and evidence notes.</x:v>
      </x:c>
      <x:c r="H11" s="14" t="str">
        <x:v>One row per device and setting. Record the meter’s cumulative start/end readings in kWh and the test duration in decimal hours. Record the setting, meter and evidence notes.</x:v>
      </x:c>
    </x:row>
    <x:row r="12" ht="25" customHeight="1">
      <x:c r="A12" s="3"/>
      <x:c r="B12" s="3"/>
      <x:c r="C12" s="14" t="str">
        <x:v>One row per device and setting. Record the meter’s cumulative start/end readings in kWh and the test duration in decimal hours. Record the setting, meter and evidence notes.</x:v>
      </x:c>
      <x:c r="D12" s="14" t="str">
        <x:v>One row per device and setting. Record the meter’s cumulative start/end readings in kWh and the test duration in decimal hours. Record the setting, meter and evidence notes.</x:v>
      </x:c>
      <x:c r="E12" s="14" t="str">
        <x:v>One row per device and setting. Record the meter’s cumulative start/end readings in kWh and the test duration in decimal hours. Record the setting, meter and evidence notes.</x:v>
      </x:c>
      <x:c r="F12" s="14" t="str">
        <x:v>One row per device and setting. Record the meter’s cumulative start/end readings in kWh and the test duration in decimal hours. Record the setting, meter and evidence notes.</x:v>
      </x:c>
      <x:c r="G12" s="14" t="str">
        <x:v>One row per device and setting. Record the meter’s cumulative start/end readings in kWh and the test duration in decimal hours. Record the setting, meter and evidence notes.</x:v>
      </x:c>
      <x:c r="H12" s="14" t="str">
        <x:v>One row per device and setting. Record the meter’s cumulative start/end readings in kWh and the test duration in decimal hours. Record the setting, meter and evidence notes.</x:v>
      </x:c>
    </x:row>
    <x:row r="13" ht="25" customHeight="1">
      <x:c r="A13" s="3"/>
      <x:c r="B13" s="3"/>
      <x:c r="C13" s="14" t="str">
        <x:v>One row per device and setting. Record the meter’s cumulative start/end readings in kWh and the test duration in decimal hours. Record the setting, meter and evidence notes.</x:v>
      </x:c>
      <x:c r="D13" s="14" t="str">
        <x:v>One row per device and setting. Record the meter’s cumulative start/end readings in kWh and the test duration in decimal hours. Record the setting, meter and evidence notes.</x:v>
      </x:c>
      <x:c r="E13" s="14" t="str">
        <x:v>One row per device and setting. Record the meter’s cumulative start/end readings in kWh and the test duration in decimal hours. Record the setting, meter and evidence notes.</x:v>
      </x:c>
      <x:c r="F13" s="14" t="str">
        <x:v>One row per device and setting. Record the meter’s cumulative start/end readings in kWh and the test duration in decimal hours. Record the setting, meter and evidence notes.</x:v>
      </x:c>
      <x:c r="G13" s="14" t="str">
        <x:v>One row per device and setting. Record the meter’s cumulative start/end readings in kWh and the test duration in decimal hours. Record the setting, meter and evidence notes.</x:v>
      </x:c>
      <x:c r="H13" s="14" t="str">
        <x:v>One row per device and setting. Record the meter’s cumulative start/end readings in kWh and the test duration in decimal hours. Record the setting, meter and evidence notes.</x:v>
      </x:c>
    </x:row>
    <x:row r="14" ht="25" customHeight="1">
      <x:c r="A14" s="3"/>
      <x:c r="B14" s="3"/>
      <x:c r="C14" s="3"/>
      <x:c r="D14" s="3"/>
      <x:c r="E14" s="3"/>
      <x:c r="F14" s="3"/>
      <x:c r="G14" s="3"/>
      <x:c r="H14" s="3"/>
    </x:row>
    <x:row r="15" ht="25" customHeight="1">
      <x:c r="A15" s="11" t="str">
        <x:v>02 / ENERGY PLAN</x:v>
      </x:c>
      <x:c r="B15" s="11" t="str">
        <x:v>02 / ENERGY PLAN</x:v>
      </x:c>
      <x:c r="C15" s="14" t="str">
        <x:v>Set the planning period and battery assumptions. The plan uses each device’s average measured watts, intended hours and quantity. Battery capacity is optional until you compare the available energy.</x:v>
      </x:c>
      <x:c r="D15" s="14" t="str">
        <x:v>Set the planning period and battery assumptions. The plan uses each device’s average measured watts, intended hours and quantity. Battery capacity is optional until you compare the available energy.</x:v>
      </x:c>
      <x:c r="E15" s="14" t="str">
        <x:v>Set the planning period and battery assumptions. The plan uses each device’s average measured watts, intended hours and quantity. Battery capacity is optional until you compare the available energy.</x:v>
      </x:c>
      <x:c r="F15" s="14" t="str">
        <x:v>Set the planning period and battery assumptions. The plan uses each device’s average measured watts, intended hours and quantity. Battery capacity is optional until you compare the available energy.</x:v>
      </x:c>
      <x:c r="G15" s="14" t="str">
        <x:v>Set the planning period and battery assumptions. The plan uses each device’s average measured watts, intended hours and quantity. Battery capacity is optional until you compare the available energy.</x:v>
      </x:c>
      <x:c r="H15" s="14" t="str">
        <x:v>Set the planning period and battery assumptions. The plan uses each device’s average measured watts, intended hours and quantity. Battery capacity is optional until you compare the available energy.</x:v>
      </x:c>
    </x:row>
    <x:row r="16" ht="25" customHeight="1">
      <x:c r="A16" s="3"/>
      <x:c r="B16" s="3"/>
      <x:c r="C16" s="14" t="str">
        <x:v>Set the planning period and battery assumptions. The plan uses each device’s average measured watts, intended hours and quantity. Battery capacity is optional until you compare the available energy.</x:v>
      </x:c>
      <x:c r="D16" s="14" t="str">
        <x:v>Set the planning period and battery assumptions. The plan uses each device’s average measured watts, intended hours and quantity. Battery capacity is optional until you compare the available energy.</x:v>
      </x:c>
      <x:c r="E16" s="14" t="str">
        <x:v>Set the planning period and battery assumptions. The plan uses each device’s average measured watts, intended hours and quantity. Battery capacity is optional until you compare the available energy.</x:v>
      </x:c>
      <x:c r="F16" s="14" t="str">
        <x:v>Set the planning period and battery assumptions. The plan uses each device’s average measured watts, intended hours and quantity. Battery capacity is optional until you compare the available energy.</x:v>
      </x:c>
      <x:c r="G16" s="14" t="str">
        <x:v>Set the planning period and battery assumptions. The plan uses each device’s average measured watts, intended hours and quantity. Battery capacity is optional until you compare the available energy.</x:v>
      </x:c>
      <x:c r="H16" s="14" t="str">
        <x:v>Set the planning period and battery assumptions. The plan uses each device’s average measured watts, intended hours and quantity. Battery capacity is optional until you compare the available energy.</x:v>
      </x:c>
    </x:row>
    <x:row r="17" ht="25" customHeight="1">
      <x:c r="A17" s="3"/>
      <x:c r="B17" s="3"/>
      <x:c r="C17" s="14" t="str">
        <x:v>Set the planning period and battery assumptions. The plan uses each device’s average measured watts, intended hours and quantity. Battery capacity is optional until you compare the available energy.</x:v>
      </x:c>
      <x:c r="D17" s="14" t="str">
        <x:v>Set the planning period and battery assumptions. The plan uses each device’s average measured watts, intended hours and quantity. Battery capacity is optional until you compare the available energy.</x:v>
      </x:c>
      <x:c r="E17" s="14" t="str">
        <x:v>Set the planning period and battery assumptions. The plan uses each device’s average measured watts, intended hours and quantity. Battery capacity is optional until you compare the available energy.</x:v>
      </x:c>
      <x:c r="F17" s="14" t="str">
        <x:v>Set the planning period and battery assumptions. The plan uses each device’s average measured watts, intended hours and quantity. Battery capacity is optional until you compare the available energy.</x:v>
      </x:c>
      <x:c r="G17" s="14" t="str">
        <x:v>Set the planning period and battery assumptions. The plan uses each device’s average measured watts, intended hours and quantity. Battery capacity is optional until you compare the available energy.</x:v>
      </x:c>
      <x:c r="H17" s="14" t="str">
        <x:v>Set the planning period and battery assumptions. The plan uses each device’s average measured watts, intended hours and quantity. Battery capacity is optional until you compare the available energy.</x:v>
      </x:c>
    </x:row>
    <x:row r="18" ht="25" customHeight="1">
      <x:c r="A18" s="3"/>
      <x:c r="B18" s="3"/>
      <x:c r="C18" s="3"/>
      <x:c r="D18" s="3"/>
      <x:c r="E18" s="3"/>
      <x:c r="F18" s="3"/>
      <x:c r="G18" s="3"/>
      <x:c r="H18" s="3"/>
    </x:row>
    <x:row r="19" ht="25" customHeight="1">
      <x:c r="A19" s="11" t="str">
        <x:v>03 / EXAMPLE ONLY</x:v>
      </x:c>
      <x:c r="B19" s="11" t="str">
        <x:v>03 / EXAMPLE ONLY</x:v>
      </x:c>
      <x:c r="C19" s="14" t="str">
        <x:v>An illustrative purifier, router and light show the full method. These are invented teaching readings, not measurements of real products. They do not feed the working Energy Plan.</x:v>
      </x:c>
      <x:c r="D19" s="14" t="str">
        <x:v>An illustrative purifier, router and light show the full method. These are invented teaching readings, not measurements of real products. They do not feed the working Energy Plan.</x:v>
      </x:c>
      <x:c r="E19" s="14" t="str">
        <x:v>An illustrative purifier, router and light show the full method. These are invented teaching readings, not measurements of real products. They do not feed the working Energy Plan.</x:v>
      </x:c>
      <x:c r="F19" s="14" t="str">
        <x:v>An illustrative purifier, router and light show the full method. These are invented teaching readings, not measurements of real products. They do not feed the working Energy Plan.</x:v>
      </x:c>
      <x:c r="G19" s="14" t="str">
        <x:v>An illustrative purifier, router and light show the full method. These are invented teaching readings, not measurements of real products. They do not feed the working Energy Plan.</x:v>
      </x:c>
      <x:c r="H19" s="14" t="str">
        <x:v>An illustrative purifier, router and light show the full method. These are invented teaching readings, not measurements of real products. They do not feed the working Energy Plan.</x:v>
      </x:c>
    </x:row>
    <x:row r="20" ht="25" customHeight="1">
      <x:c r="A20" s="3"/>
      <x:c r="B20" s="3"/>
      <x:c r="C20" s="14" t="str">
        <x:v>An illustrative purifier, router and light show the full method. These are invented teaching readings, not measurements of real products. They do not feed the working Energy Plan.</x:v>
      </x:c>
      <x:c r="D20" s="14" t="str">
        <x:v>An illustrative purifier, router and light show the full method. These are invented teaching readings, not measurements of real products. They do not feed the working Energy Plan.</x:v>
      </x:c>
      <x:c r="E20" s="14" t="str">
        <x:v>An illustrative purifier, router and light show the full method. These are invented teaching readings, not measurements of real products. They do not feed the working Energy Plan.</x:v>
      </x:c>
      <x:c r="F20" s="14" t="str">
        <x:v>An illustrative purifier, router and light show the full method. These are invented teaching readings, not measurements of real products. They do not feed the working Energy Plan.</x:v>
      </x:c>
      <x:c r="G20" s="14" t="str">
        <x:v>An illustrative purifier, router and light show the full method. These are invented teaching readings, not measurements of real products. They do not feed the working Energy Plan.</x:v>
      </x:c>
      <x:c r="H20" s="14" t="str">
        <x:v>An illustrative purifier, router and light show the full method. These are invented teaching readings, not measurements of real products. They do not feed the working Energy Plan.</x:v>
      </x:c>
    </x:row>
    <x:row r="21" ht="25" customHeight="1">
      <x:c r="A21" s="3"/>
      <x:c r="B21" s="3"/>
      <x:c r="C21" s="14" t="str">
        <x:v>An illustrative purifier, router and light show the full method. These are invented teaching readings, not measurements of real products. They do not feed the working Energy Plan.</x:v>
      </x:c>
      <x:c r="D21" s="14" t="str">
        <x:v>An illustrative purifier, router and light show the full method. These are invented teaching readings, not measurements of real products. They do not feed the working Energy Plan.</x:v>
      </x:c>
      <x:c r="E21" s="14" t="str">
        <x:v>An illustrative purifier, router and light show the full method. These are invented teaching readings, not measurements of real products. They do not feed the working Energy Plan.</x:v>
      </x:c>
      <x:c r="F21" s="14" t="str">
        <x:v>An illustrative purifier, router and light show the full method. These are invented teaching readings, not measurements of real products. They do not feed the working Energy Plan.</x:v>
      </x:c>
      <x:c r="G21" s="14" t="str">
        <x:v>An illustrative purifier, router and light show the full method. These are invented teaching readings, not measurements of real products. They do not feed the working Energy Plan.</x:v>
      </x:c>
      <x:c r="H21" s="14" t="str">
        <x:v>An illustrative purifier, router and light show the full method. These are invented teaching readings, not measurements of real products. They do not feed the working Energy Plan.</x:v>
      </x:c>
    </x:row>
    <x:row r="22" ht="25" customHeight="1">
      <x:c r="A22" s="3"/>
      <x:c r="B22" s="3"/>
      <x:c r="C22" s="3"/>
      <x:c r="D22" s="3"/>
      <x:c r="E22" s="3"/>
      <x:c r="F22" s="3"/>
      <x:c r="G22" s="3"/>
      <x:c r="H22" s="3"/>
    </x:row>
    <x:row r="23" ht="25" customHeight="1">
      <x:c r="A23" s="11" t="str">
        <x:v>MEASUREMENT RULES</x:v>
      </x:c>
      <x:c r="B23" s="11" t="str">
        <x:v>MEASUREMENT RULES</x:v>
      </x:c>
      <x:c r="C23" s="11" t="str">
        <x:v>MEASUREMENT RULES</x:v>
      </x:c>
      <x:c r="D23" s="11" t="str">
        <x:v>MEASUREMENT RULES</x:v>
      </x:c>
      <x:c r="E23" s="11" t="str">
        <x:v>MEASUREMENT RULES</x:v>
      </x:c>
      <x:c r="F23" s="11" t="str">
        <x:v>MEASUREMENT RULES</x:v>
      </x:c>
      <x:c r="G23" s="11" t="str">
        <x:v>MEASUREMENT RULES</x:v>
      </x:c>
      <x:c r="H23" s="11" t="str">
        <x:v>MEASUREMENT RULES</x:v>
      </x:c>
    </x:row>
    <x:row r="24" ht="25" customHeight="1">
      <x:c r="A24" s="14" t="str">
        <x:v>Use a suitable plug-in energy meter only with equipment within its ratings and follow both manuals. Never open wiring or improvise connections. A representative test must cover the operating pattern you intend to repeat. For cycling devices, include their cycling behaviour; average watts do not establish startup demand. Do not test essential medical equipment by interrupting its supply.</x:v>
      </x:c>
      <x:c r="B24" s="14" t="str">
        <x:v>Use a suitable plug-in energy meter only with equipment within its ratings and follow both manuals. Never open wiring or improvise connections. A representative test must cover the operating pattern you intend to repeat. For cycling devices, include their cycling behaviour; average watts do not establish startup demand. Do not test essential medical equipment by interrupting its supply.</x:v>
      </x:c>
      <x:c r="C24" s="14" t="str">
        <x:v>Use a suitable plug-in energy meter only with equipment within its ratings and follow both manuals. Never open wiring or improvise connections. A representative test must cover the operating pattern you intend to repeat. For cycling devices, include their cycling behaviour; average watts do not establish startup demand. Do not test essential medical equipment by interrupting its supply.</x:v>
      </x:c>
      <x:c r="D24" s="14" t="str">
        <x:v>Use a suitable plug-in energy meter only with equipment within its ratings and follow both manuals. Never open wiring or improvise connections. A representative test must cover the operating pattern you intend to repeat. For cycling devices, include their cycling behaviour; average watts do not establish startup demand. Do not test essential medical equipment by interrupting its supply.</x:v>
      </x:c>
      <x:c r="E24" s="14" t="str">
        <x:v>Use a suitable plug-in energy meter only with equipment within its ratings and follow both manuals. Never open wiring or improvise connections. A representative test must cover the operating pattern you intend to repeat. For cycling devices, include their cycling behaviour; average watts do not establish startup demand. Do not test essential medical equipment by interrupting its supply.</x:v>
      </x:c>
      <x:c r="F24" s="14" t="str">
        <x:v>Use a suitable plug-in energy meter only with equipment within its ratings and follow both manuals. Never open wiring or improvise connections. A representative test must cover the operating pattern you intend to repeat. For cycling devices, include their cycling behaviour; average watts do not establish startup demand. Do not test essential medical equipment by interrupting its supply.</x:v>
      </x:c>
      <x:c r="G24" s="14" t="str">
        <x:v>Use a suitable plug-in energy meter only with equipment within its ratings and follow both manuals. Never open wiring or improvise connections. A representative test must cover the operating pattern you intend to repeat. For cycling devices, include their cycling behaviour; average watts do not establish startup demand. Do not test essential medical equipment by interrupting its supply.</x:v>
      </x:c>
      <x:c r="H24" s="14" t="str">
        <x:v>Use a suitable plug-in energy meter only with equipment within its ratings and follow both manuals. Never open wiring or improvise connections. A representative test must cover the operating pattern you intend to repeat. For cycling devices, include their cycling behaviour; average watts do not establish startup demand. Do not test essential medical equipment by interrupting its supply.</x:v>
      </x:c>
    </x:row>
    <x:row r="25" ht="25" customHeight="1">
      <x:c r="A25" s="14" t="str">
        <x:v>Use a suitable plug-in energy meter only with equipment within its ratings and follow both manuals. Never open wiring or improvise connections. A representative test must cover the operating pattern you intend to repeat. For cycling devices, include their cycling behaviour; average watts do not establish startup demand. Do not test essential medical equipment by interrupting its supply.</x:v>
      </x:c>
      <x:c r="B25" s="14" t="str">
        <x:v>Use a suitable plug-in energy meter only with equipment within its ratings and follow both manuals. Never open wiring or improvise connections. A representative test must cover the operating pattern you intend to repeat. For cycling devices, include their cycling behaviour; average watts do not establish startup demand. Do not test essential medical equipment by interrupting its supply.</x:v>
      </x:c>
      <x:c r="C25" s="14" t="str">
        <x:v>Use a suitable plug-in energy meter only with equipment within its ratings and follow both manuals. Never open wiring or improvise connections. A representative test must cover the operating pattern you intend to repeat. For cycling devices, include their cycling behaviour; average watts do not establish startup demand. Do not test essential medical equipment by interrupting its supply.</x:v>
      </x:c>
      <x:c r="D25" s="14" t="str">
        <x:v>Use a suitable plug-in energy meter only with equipment within its ratings and follow both manuals. Never open wiring or improvise connections. A representative test must cover the operating pattern you intend to repeat. For cycling devices, include their cycling behaviour; average watts do not establish startup demand. Do not test essential medical equipment by interrupting its supply.</x:v>
      </x:c>
      <x:c r="E25" s="14" t="str">
        <x:v>Use a suitable plug-in energy meter only with equipment within its ratings and follow both manuals. Never open wiring or improvise connections. A representative test must cover the operating pattern you intend to repeat. For cycling devices, include their cycling behaviour; average watts do not establish startup demand. Do not test essential medical equipment by interrupting its supply.</x:v>
      </x:c>
      <x:c r="F25" s="14" t="str">
        <x:v>Use a suitable plug-in energy meter only with equipment within its ratings and follow both manuals. Never open wiring or improvise connections. A representative test must cover the operating pattern you intend to repeat. For cycling devices, include their cycling behaviour; average watts do not establish startup demand. Do not test essential medical equipment by interrupting its supply.</x:v>
      </x:c>
      <x:c r="G25" s="14" t="str">
        <x:v>Use a suitable plug-in energy meter only with equipment within its ratings and follow both manuals. Never open wiring or improvise connections. A representative test must cover the operating pattern you intend to repeat. For cycling devices, include their cycling behaviour; average watts do not establish startup demand. Do not test essential medical equipment by interrupting its supply.</x:v>
      </x:c>
      <x:c r="H25" s="14" t="str">
        <x:v>Use a suitable plug-in energy meter only with equipment within its ratings and follow both manuals. Never open wiring or improvise connections. A representative test must cover the operating pattern you intend to repeat. For cycling devices, include their cycling behaviour; average watts do not establish startup demand. Do not test essential medical equipment by interrupting its supply.</x:v>
      </x:c>
    </x:row>
    <x:row r="26" ht="25" customHeight="1">
      <x:c r="A26" s="14" t="str">
        <x:v>Use a suitable plug-in energy meter only with equipment within its ratings and follow both manuals. Never open wiring or improvise connections. A representative test must cover the operating pattern you intend to repeat. For cycling devices, include their cycling behaviour; average watts do not establish startup demand. Do not test essential medical equipment by interrupting its supply.</x:v>
      </x:c>
      <x:c r="B26" s="14" t="str">
        <x:v>Use a suitable plug-in energy meter only with equipment within its ratings and follow both manuals. Never open wiring or improvise connections. A representative test must cover the operating pattern you intend to repeat. For cycling devices, include their cycling behaviour; average watts do not establish startup demand. Do not test essential medical equipment by interrupting its supply.</x:v>
      </x:c>
      <x:c r="C26" s="14" t="str">
        <x:v>Use a suitable plug-in energy meter only with equipment within its ratings and follow both manuals. Never open wiring or improvise connections. A representative test must cover the operating pattern you intend to repeat. For cycling devices, include their cycling behaviour; average watts do not establish startup demand. Do not test essential medical equipment by interrupting its supply.</x:v>
      </x:c>
      <x:c r="D26" s="14" t="str">
        <x:v>Use a suitable plug-in energy meter only with equipment within its ratings and follow both manuals. Never open wiring or improvise connections. A representative test must cover the operating pattern you intend to repeat. For cycling devices, include their cycling behaviour; average watts do not establish startup demand. Do not test essential medical equipment by interrupting its supply.</x:v>
      </x:c>
      <x:c r="E26" s="14" t="str">
        <x:v>Use a suitable plug-in energy meter only with equipment within its ratings and follow both manuals. Never open wiring or improvise connections. A representative test must cover the operating pattern you intend to repeat. For cycling devices, include their cycling behaviour; average watts do not establish startup demand. Do not test essential medical equipment by interrupting its supply.</x:v>
      </x:c>
      <x:c r="F26" s="14" t="str">
        <x:v>Use a suitable plug-in energy meter only with equipment within its ratings and follow both manuals. Never open wiring or improvise connections. A representative test must cover the operating pattern you intend to repeat. For cycling devices, include their cycling behaviour; average watts do not establish startup demand. Do not test essential medical equipment by interrupting its supply.</x:v>
      </x:c>
      <x:c r="G26" s="14" t="str">
        <x:v>Use a suitable plug-in energy meter only with equipment within its ratings and follow both manuals. Never open wiring or improvise connections. A representative test must cover the operating pattern you intend to repeat. For cycling devices, include their cycling behaviour; average watts do not establish startup demand. Do not test essential medical equipment by interrupting its supply.</x:v>
      </x:c>
      <x:c r="H26" s="14" t="str">
        <x:v>Use a suitable plug-in energy meter only with equipment within its ratings and follow both manuals. Never open wiring or improvise connections. A representative test must cover the operating pattern you intend to repeat. For cycling devices, include their cycling behaviour; average watts do not establish startup demand. Do not test essential medical equipment by interrupting its supply.</x:v>
      </x:c>
    </x:row>
    <x:row r="27" ht="25" customHeight="1">
      <x:c r="A27" s="14" t="str">
        <x:v>Use a suitable plug-in energy meter only with equipment within its ratings and follow both manuals. Never open wiring or improvise connections. A representative test must cover the operating pattern you intend to repeat. For cycling devices, include their cycling behaviour; average watts do not establish startup demand. Do not test essential medical equipment by interrupting its supply.</x:v>
      </x:c>
      <x:c r="B27" s="14" t="str">
        <x:v>Use a suitable plug-in energy meter only with equipment within its ratings and follow both manuals. Never open wiring or improvise connections. A representative test must cover the operating pattern you intend to repeat. For cycling devices, include their cycling behaviour; average watts do not establish startup demand. Do not test essential medical equipment by interrupting its supply.</x:v>
      </x:c>
      <x:c r="C27" s="14" t="str">
        <x:v>Use a suitable plug-in energy meter only with equipment within its ratings and follow both manuals. Never open wiring or improvise connections. A representative test must cover the operating pattern you intend to repeat. For cycling devices, include their cycling behaviour; average watts do not establish startup demand. Do not test essential medical equipment by interrupting its supply.</x:v>
      </x:c>
      <x:c r="D27" s="14" t="str">
        <x:v>Use a suitable plug-in energy meter only with equipment within its ratings and follow both manuals. Never open wiring or improvise connections. A representative test must cover the operating pattern you intend to repeat. For cycling devices, include their cycling behaviour; average watts do not establish startup demand. Do not test essential medical equipment by interrupting its supply.</x:v>
      </x:c>
      <x:c r="E27" s="14" t="str">
        <x:v>Use a suitable plug-in energy meter only with equipment within its ratings and follow both manuals. Never open wiring or improvise connections. A representative test must cover the operating pattern you intend to repeat. For cycling devices, include their cycling behaviour; average watts do not establish startup demand. Do not test essential medical equipment by interrupting its supply.</x:v>
      </x:c>
      <x:c r="F27" s="14" t="str">
        <x:v>Use a suitable plug-in energy meter only with equipment within its ratings and follow both manuals. Never open wiring or improvise connections. A representative test must cover the operating pattern you intend to repeat. For cycling devices, include their cycling behaviour; average watts do not establish startup demand. Do not test essential medical equipment by interrupting its supply.</x:v>
      </x:c>
      <x:c r="G27" s="14" t="str">
        <x:v>Use a suitable plug-in energy meter only with equipment within its ratings and follow both manuals. Never open wiring or improvise connections. A representative test must cover the operating pattern you intend to repeat. For cycling devices, include their cycling behaviour; average watts do not establish startup demand. Do not test essential medical equipment by interrupting its supply.</x:v>
      </x:c>
      <x:c r="H27" s="14" t="str">
        <x:v>Use a suitable plug-in energy meter only with equipment within its ratings and follow both manuals. Never open wiring or improvise connections. A representative test must cover the operating pattern you intend to repeat. For cycling devices, include their cycling behaviour; average watts do not establish startup demand. Do not test essential medical equipment by interrupting its supply.</x:v>
      </x:c>
    </x:row>
    <x:row r="28" ht="25" customHeight="1">
      <x:c r="A28" s="3"/>
      <x:c r="B28" s="3"/>
      <x:c r="C28" s="3"/>
      <x:c r="D28" s="3"/>
      <x:c r="E28" s="3"/>
      <x:c r="F28" s="3"/>
      <x:c r="G28" s="3"/>
      <x:c r="H28" s="3"/>
    </x:row>
    <x:row r="29" ht="25" customHeight="1">
      <x:c r="A29" s="14" t="str">
        <x:v>Planned hours means hours at the measured usage pattern, not necessarily “motor-on” hours. If you measure a refrigerator across normal on/off cycles, do not apply that duty cycle a second time. Reset/read the meter consistently; a zero difference is not treated as usable consumption evidence.</x:v>
      </x:c>
      <x:c r="B29" s="14" t="str">
        <x:v>Planned hours means hours at the measured usage pattern, not necessarily “motor-on” hours. If you measure a refrigerator across normal on/off cycles, do not apply that duty cycle a second time. Reset/read the meter consistently; a zero difference is not treated as usable consumption evidence.</x:v>
      </x:c>
      <x:c r="C29" s="14" t="str">
        <x:v>Planned hours means hours at the measured usage pattern, not necessarily “motor-on” hours. If you measure a refrigerator across normal on/off cycles, do not apply that duty cycle a second time. Reset/read the meter consistently; a zero difference is not treated as usable consumption evidence.</x:v>
      </x:c>
      <x:c r="D29" s="14" t="str">
        <x:v>Planned hours means hours at the measured usage pattern, not necessarily “motor-on” hours. If you measure a refrigerator across normal on/off cycles, do not apply that duty cycle a second time. Reset/read the meter consistently; a zero difference is not treated as usable consumption evidence.</x:v>
      </x:c>
      <x:c r="E29" s="14" t="str">
        <x:v>Planned hours means hours at the measured usage pattern, not necessarily “motor-on” hours. If you measure a refrigerator across normal on/off cycles, do not apply that duty cycle a second time. Reset/read the meter consistently; a zero difference is not treated as usable consumption evidence.</x:v>
      </x:c>
      <x:c r="F29" s="14" t="str">
        <x:v>Planned hours means hours at the measured usage pattern, not necessarily “motor-on” hours. If you measure a refrigerator across normal on/off cycles, do not apply that duty cycle a second time. Reset/read the meter consistently; a zero difference is not treated as usable consumption evidence.</x:v>
      </x:c>
      <x:c r="G29" s="14" t="str">
        <x:v>Planned hours means hours at the measured usage pattern, not necessarily “motor-on” hours. If you measure a refrigerator across normal on/off cycles, do not apply that duty cycle a second time. Reset/read the meter consistently; a zero difference is not treated as usable consumption evidence.</x:v>
      </x:c>
      <x:c r="H29" s="14" t="str">
        <x:v>Planned hours means hours at the measured usage pattern, not necessarily “motor-on” hours. If you measure a refrigerator across normal on/off cycles, do not apply that duty cycle a second time. Reset/read the meter consistently; a zero difference is not treated as usable consumption evidence.</x:v>
      </x:c>
    </x:row>
    <x:row r="30" ht="25" customHeight="1">
      <x:c r="A30" s="14" t="str">
        <x:v>Planned hours means hours at the measured usage pattern, not necessarily “motor-on” hours. If you measure a refrigerator across normal on/off cycles, do not apply that duty cycle a second time. Reset/read the meter consistently; a zero difference is not treated as usable consumption evidence.</x:v>
      </x:c>
      <x:c r="B30" s="14" t="str">
        <x:v>Planned hours means hours at the measured usage pattern, not necessarily “motor-on” hours. If you measure a refrigerator across normal on/off cycles, do not apply that duty cycle a second time. Reset/read the meter consistently; a zero difference is not treated as usable consumption evidence.</x:v>
      </x:c>
      <x:c r="C30" s="14" t="str">
        <x:v>Planned hours means hours at the measured usage pattern, not necessarily “motor-on” hours. If you measure a refrigerator across normal on/off cycles, do not apply that duty cycle a second time. Reset/read the meter consistently; a zero difference is not treated as usable consumption evidence.</x:v>
      </x:c>
      <x:c r="D30" s="14" t="str">
        <x:v>Planned hours means hours at the measured usage pattern, not necessarily “motor-on” hours. If you measure a refrigerator across normal on/off cycles, do not apply that duty cycle a second time. Reset/read the meter consistently; a zero difference is not treated as usable consumption evidence.</x:v>
      </x:c>
      <x:c r="E30" s="14" t="str">
        <x:v>Planned hours means hours at the measured usage pattern, not necessarily “motor-on” hours. If you measure a refrigerator across normal on/off cycles, do not apply that duty cycle a second time. Reset/read the meter consistently; a zero difference is not treated as usable consumption evidence.</x:v>
      </x:c>
      <x:c r="F30" s="14" t="str">
        <x:v>Planned hours means hours at the measured usage pattern, not necessarily “motor-on” hours. If you measure a refrigerator across normal on/off cycles, do not apply that duty cycle a second time. Reset/read the meter consistently; a zero difference is not treated as usable consumption evidence.</x:v>
      </x:c>
      <x:c r="G30" s="14" t="str">
        <x:v>Planned hours means hours at the measured usage pattern, not necessarily “motor-on” hours. If you measure a refrigerator across normal on/off cycles, do not apply that duty cycle a second time. Reset/read the meter consistently; a zero difference is not treated as usable consumption evidence.</x:v>
      </x:c>
      <x:c r="H30" s="14" t="str">
        <x:v>Planned hours means hours at the measured usage pattern, not necessarily “motor-on” hours. If you measure a refrigerator across normal on/off cycles, do not apply that duty cycle a second time. Reset/read the meter consistently; a zero difference is not treated as usable consumption evidence.</x:v>
      </x:c>
    </x:row>
    <x:row r="31" ht="25" customHeight="1">
      <x:c r="A31" s="14" t="str">
        <x:v>Planned hours means hours at the measured usage pattern, not necessarily “motor-on” hours. If you measure a refrigerator across normal on/off cycles, do not apply that duty cycle a second time. Reset/read the meter consistently; a zero difference is not treated as usable consumption evidence.</x:v>
      </x:c>
      <x:c r="B31" s="14" t="str">
        <x:v>Planned hours means hours at the measured usage pattern, not necessarily “motor-on” hours. If you measure a refrigerator across normal on/off cycles, do not apply that duty cycle a second time. Reset/read the meter consistently; a zero difference is not treated as usable consumption evidence.</x:v>
      </x:c>
      <x:c r="C31" s="14" t="str">
        <x:v>Planned hours means hours at the measured usage pattern, not necessarily “motor-on” hours. If you measure a refrigerator across normal on/off cycles, do not apply that duty cycle a second time. Reset/read the meter consistently; a zero difference is not treated as usable consumption evidence.</x:v>
      </x:c>
      <x:c r="D31" s="14" t="str">
        <x:v>Planned hours means hours at the measured usage pattern, not necessarily “motor-on” hours. If you measure a refrigerator across normal on/off cycles, do not apply that duty cycle a second time. Reset/read the meter consistently; a zero difference is not treated as usable consumption evidence.</x:v>
      </x:c>
      <x:c r="E31" s="14" t="str">
        <x:v>Planned hours means hours at the measured usage pattern, not necessarily “motor-on” hours. If you measure a refrigerator across normal on/off cycles, do not apply that duty cycle a second time. Reset/read the meter consistently; a zero difference is not treated as usable consumption evidence.</x:v>
      </x:c>
      <x:c r="F31" s="14" t="str">
        <x:v>Planned hours means hours at the measured usage pattern, not necessarily “motor-on” hours. If you measure a refrigerator across normal on/off cycles, do not apply that duty cycle a second time. Reset/read the meter consistently; a zero difference is not treated as usable consumption evidence.</x:v>
      </x:c>
      <x:c r="G31" s="14" t="str">
        <x:v>Planned hours means hours at the measured usage pattern, not necessarily “motor-on” hours. If you measure a refrigerator across normal on/off cycles, do not apply that duty cycle a second time. Reset/read the meter consistently; a zero difference is not treated as usable consumption evidence.</x:v>
      </x:c>
      <x:c r="H31" s="14" t="str">
        <x:v>Planned hours means hours at the measured usage pattern, not necessarily “motor-on” hours. If you measure a refrigerator across normal on/off cycles, do not apply that duty cycle a second time. Reset/read the meter consistently; a zero difference is not treated as usable consumption evidence.</x:v>
      </x:c>
    </x:row>
    <x:row r="32" ht="25" customHeight="1">
      <x:c r="A32" s="3"/>
      <x:c r="B32" s="3"/>
      <x:c r="C32" s="3"/>
      <x:c r="D32" s="3"/>
      <x:c r="E32" s="3"/>
      <x:c r="F32" s="3"/>
      <x:c r="G32" s="3"/>
      <x:c r="H32" s="3"/>
    </x:row>
    <x:row r="33" ht="25" customHeight="1">
      <x:c r="A33" s="11" t="str">
        <x:v>LIMITS AND SAFETY</x:v>
      </x:c>
      <x:c r="B33" s="11" t="str">
        <x:v>LIMITS AND SAFETY</x:v>
      </x:c>
      <x:c r="C33" s="11" t="str">
        <x:v>LIMITS AND SAFETY</x:v>
      </x:c>
      <x:c r="D33" s="11" t="str">
        <x:v>LIMITS AND SAFETY</x:v>
      </x:c>
      <x:c r="E33" s="11" t="str">
        <x:v>LIMITS AND SAFETY</x:v>
      </x:c>
      <x:c r="F33" s="11" t="str">
        <x:v>LIMITS AND SAFETY</x:v>
      </x:c>
      <x:c r="G33" s="11" t="str">
        <x:v>LIMITS AND SAFETY</x:v>
      </x:c>
      <x:c r="H33" s="11" t="str">
        <x:v>LIMITS AND SAFETY</x:v>
      </x:c>
    </x:row>
    <x:row r="34" ht="25" customHeight="1">
      <x:c r="A34" s="14" t="str">
        <x:v>This is a simplified battery-energy budget, not a safety certification or a guarantee of runtime. Check output power, startup demand, voltage, ventilation and manufacturer limits separately. No generator fuel forecast, charging input or separate inverter-idle model is included. A battery does not make a home safe during wildfire: follow evacuation instructions. Never use a fuel generator indoors or in a garage.</x:v>
      </x:c>
      <x:c r="B34" s="14" t="str">
        <x:v>This is a simplified battery-energy budget, not a safety certification or a guarantee of runtime. Check output power, startup demand, voltage, ventilation and manufacturer limits separately. No generator fuel forecast, charging input or separate inverter-idle model is included. A battery does not make a home safe during wildfire: follow evacuation instructions. Never use a fuel generator indoors or in a garage.</x:v>
      </x:c>
      <x:c r="C34" s="14" t="str">
        <x:v>This is a simplified battery-energy budget, not a safety certification or a guarantee of runtime. Check output power, startup demand, voltage, ventilation and manufacturer limits separately. No generator fuel forecast, charging input or separate inverter-idle model is included. A battery does not make a home safe during wildfire: follow evacuation instructions. Never use a fuel generator indoors or in a garage.</x:v>
      </x:c>
      <x:c r="D34" s="14" t="str">
        <x:v>This is a simplified battery-energy budget, not a safety certification or a guarantee of runtime. Check output power, startup demand, voltage, ventilation and manufacturer limits separately. No generator fuel forecast, charging input or separate inverter-idle model is included. A battery does not make a home safe during wildfire: follow evacuation instructions. Never use a fuel generator indoors or in a garage.</x:v>
      </x:c>
      <x:c r="E34" s="14" t="str">
        <x:v>This is a simplified battery-energy budget, not a safety certification or a guarantee of runtime. Check output power, startup demand, voltage, ventilation and manufacturer limits separately. No generator fuel forecast, charging input or separate inverter-idle model is included. A battery does not make a home safe during wildfire: follow evacuation instructions. Never use a fuel generator indoors or in a garage.</x:v>
      </x:c>
      <x:c r="F34" s="14" t="str">
        <x:v>This is a simplified battery-energy budget, not a safety certification or a guarantee of runtime. Check output power, startup demand, voltage, ventilation and manufacturer limits separately. No generator fuel forecast, charging input or separate inverter-idle model is included. A battery does not make a home safe during wildfire: follow evacuation instructions. Never use a fuel generator indoors or in a garage.</x:v>
      </x:c>
      <x:c r="G34" s="14" t="str">
        <x:v>This is a simplified battery-energy budget, not a safety certification or a guarantee of runtime. Check output power, startup demand, voltage, ventilation and manufacturer limits separately. No generator fuel forecast, charging input or separate inverter-idle model is included. A battery does not make a home safe during wildfire: follow evacuation instructions. Never use a fuel generator indoors or in a garage.</x:v>
      </x:c>
      <x:c r="H34" s="14" t="str">
        <x:v>This is a simplified battery-energy budget, not a safety certification or a guarantee of runtime. Check output power, startup demand, voltage, ventilation and manufacturer limits separately. No generator fuel forecast, charging input or separate inverter-idle model is included. A battery does not make a home safe during wildfire: follow evacuation instructions. Never use a fuel generator indoors or in a garage.</x:v>
      </x:c>
    </x:row>
    <x:row r="35" ht="25" customHeight="1">
      <x:c r="A35" s="14" t="str">
        <x:v>This is a simplified battery-energy budget, not a safety certification or a guarantee of runtime. Check output power, startup demand, voltage, ventilation and manufacturer limits separately. No generator fuel forecast, charging input or separate inverter-idle model is included. A battery does not make a home safe during wildfire: follow evacuation instructions. Never use a fuel generator indoors or in a garage.</x:v>
      </x:c>
      <x:c r="B35" s="14" t="str">
        <x:v>This is a simplified battery-energy budget, not a safety certification or a guarantee of runtime. Check output power, startup demand, voltage, ventilation and manufacturer limits separately. No generator fuel forecast, charging input or separate inverter-idle model is included. A battery does not make a home safe during wildfire: follow evacuation instructions. Never use a fuel generator indoors or in a garage.</x:v>
      </x:c>
      <x:c r="C35" s="14" t="str">
        <x:v>This is a simplified battery-energy budget, not a safety certification or a guarantee of runtime. Check output power, startup demand, voltage, ventilation and manufacturer limits separately. No generator fuel forecast, charging input or separate inverter-idle model is included. A battery does not make a home safe during wildfire: follow evacuation instructions. Never use a fuel generator indoors or in a garage.</x:v>
      </x:c>
      <x:c r="D35" s="14" t="str">
        <x:v>This is a simplified battery-energy budget, not a safety certification or a guarantee of runtime. Check output power, startup demand, voltage, ventilation and manufacturer limits separately. No generator fuel forecast, charging input or separate inverter-idle model is included. A battery does not make a home safe during wildfire: follow evacuation instructions. Never use a fuel generator indoors or in a garage.</x:v>
      </x:c>
      <x:c r="E35" s="14" t="str">
        <x:v>This is a simplified battery-energy budget, not a safety certification or a guarantee of runtime. Check output power, startup demand, voltage, ventilation and manufacturer limits separately. No generator fuel forecast, charging input or separate inverter-idle model is included. A battery does not make a home safe during wildfire: follow evacuation instructions. Never use a fuel generator indoors or in a garage.</x:v>
      </x:c>
      <x:c r="F35" s="14" t="str">
        <x:v>This is a simplified battery-energy budget, not a safety certification or a guarantee of runtime. Check output power, startup demand, voltage, ventilation and manufacturer limits separately. No generator fuel forecast, charging input or separate inverter-idle model is included. A battery does not make a home safe during wildfire: follow evacuation instructions. Never use a fuel generator indoors or in a garage.</x:v>
      </x:c>
      <x:c r="G35" s="14" t="str">
        <x:v>This is a simplified battery-energy budget, not a safety certification or a guarantee of runtime. Check output power, startup demand, voltage, ventilation and manufacturer limits separately. No generator fuel forecast, charging input or separate inverter-idle model is included. A battery does not make a home safe during wildfire: follow evacuation instructions. Never use a fuel generator indoors or in a garage.</x:v>
      </x:c>
      <x:c r="H35" s="14" t="str">
        <x:v>This is a simplified battery-energy budget, not a safety certification or a guarantee of runtime. Check output power, startup demand, voltage, ventilation and manufacturer limits separately. No generator fuel forecast, charging input or separate inverter-idle model is included. A battery does not make a home safe during wildfire: follow evacuation instructions. Never use a fuel generator indoors or in a garage.</x:v>
      </x:c>
    </x:row>
    <x:row r="36" ht="25" customHeight="1">
      <x:c r="A36" s="14" t="str">
        <x:v>This is a simplified battery-energy budget, not a safety certification or a guarantee of runtime. Check output power, startup demand, voltage, ventilation and manufacturer limits separately. No generator fuel forecast, charging input or separate inverter-idle model is included. A battery does not make a home safe during wildfire: follow evacuation instructions. Never use a fuel generator indoors or in a garage.</x:v>
      </x:c>
      <x:c r="B36" s="14" t="str">
        <x:v>This is a simplified battery-energy budget, not a safety certification or a guarantee of runtime. Check output power, startup demand, voltage, ventilation and manufacturer limits separately. No generator fuel forecast, charging input or separate inverter-idle model is included. A battery does not make a home safe during wildfire: follow evacuation instructions. Never use a fuel generator indoors or in a garage.</x:v>
      </x:c>
      <x:c r="C36" s="14" t="str">
        <x:v>This is a simplified battery-energy budget, not a safety certification or a guarantee of runtime. Check output power, startup demand, voltage, ventilation and manufacturer limits separately. No generator fuel forecast, charging input or separate inverter-idle model is included. A battery does not make a home safe during wildfire: follow evacuation instructions. Never use a fuel generator indoors or in a garage.</x:v>
      </x:c>
      <x:c r="D36" s="14" t="str">
        <x:v>This is a simplified battery-energy budget, not a safety certification or a guarantee of runtime. Check output power, startup demand, voltage, ventilation and manufacturer limits separately. No generator fuel forecast, charging input or separate inverter-idle model is included. A battery does not make a home safe during wildfire: follow evacuation instructions. Never use a fuel generator indoors or in a garage.</x:v>
      </x:c>
      <x:c r="E36" s="14" t="str">
        <x:v>This is a simplified battery-energy budget, not a safety certification or a guarantee of runtime. Check output power, startup demand, voltage, ventilation and manufacturer limits separately. No generator fuel forecast, charging input or separate inverter-idle model is included. A battery does not make a home safe during wildfire: follow evacuation instructions. Never use a fuel generator indoors or in a garage.</x:v>
      </x:c>
      <x:c r="F36" s="14" t="str">
        <x:v>This is a simplified battery-energy budget, not a safety certification or a guarantee of runtime. Check output power, startup demand, voltage, ventilation and manufacturer limits separately. No generator fuel forecast, charging input or separate inverter-idle model is included. A battery does not make a home safe during wildfire: follow evacuation instructions. Never use a fuel generator indoors or in a garage.</x:v>
      </x:c>
      <x:c r="G36" s="14" t="str">
        <x:v>This is a simplified battery-energy budget, not a safety certification or a guarantee of runtime. Check output power, startup demand, voltage, ventilation and manufacturer limits separately. No generator fuel forecast, charging input or separate inverter-idle model is included. A battery does not make a home safe during wildfire: follow evacuation instructions. Never use a fuel generator indoors or in a garage.</x:v>
      </x:c>
      <x:c r="H36" s="14" t="str">
        <x:v>This is a simplified battery-energy budget, not a safety certification or a guarantee of runtime. Check output power, startup demand, voltage, ventilation and manufacturer limits separately. No generator fuel forecast, charging input or separate inverter-idle model is included. A battery does not make a home safe during wildfire: follow evacuation instructions. Never use a fuel generator indoors or in a garage.</x:v>
      </x:c>
    </x:row>
    <x:row r="37" ht="25" customHeight="1">
      <x:c r="A37" s="14" t="str">
        <x:v>This is a simplified battery-energy budget, not a safety certification or a guarantee of runtime. Check output power, startup demand, voltage, ventilation and manufacturer limits separately. No generator fuel forecast, charging input or separate inverter-idle model is included. A battery does not make a home safe during wildfire: follow evacuation instructions. Never use a fuel generator indoors or in a garage.</x:v>
      </x:c>
      <x:c r="B37" s="14" t="str">
        <x:v>This is a simplified battery-energy budget, not a safety certification or a guarantee of runtime. Check output power, startup demand, voltage, ventilation and manufacturer limits separately. No generator fuel forecast, charging input or separate inverter-idle model is included. A battery does not make a home safe during wildfire: follow evacuation instructions. Never use a fuel generator indoors or in a garage.</x:v>
      </x:c>
      <x:c r="C37" s="14" t="str">
        <x:v>This is a simplified battery-energy budget, not a safety certification or a guarantee of runtime. Check output power, startup demand, voltage, ventilation and manufacturer limits separately. No generator fuel forecast, charging input or separate inverter-idle model is included. A battery does not make a home safe during wildfire: follow evacuation instructions. Never use a fuel generator indoors or in a garage.</x:v>
      </x:c>
      <x:c r="D37" s="14" t="str">
        <x:v>This is a simplified battery-energy budget, not a safety certification or a guarantee of runtime. Check output power, startup demand, voltage, ventilation and manufacturer limits separately. No generator fuel forecast, charging input or separate inverter-idle model is included. A battery does not make a home safe during wildfire: follow evacuation instructions. Never use a fuel generator indoors or in a garage.</x:v>
      </x:c>
      <x:c r="E37" s="14" t="str">
        <x:v>This is a simplified battery-energy budget, not a safety certification or a guarantee of runtime. Check output power, startup demand, voltage, ventilation and manufacturer limits separately. No generator fuel forecast, charging input or separate inverter-idle model is included. A battery does not make a home safe during wildfire: follow evacuation instructions. Never use a fuel generator indoors or in a garage.</x:v>
      </x:c>
      <x:c r="F37" s="14" t="str">
        <x:v>This is a simplified battery-energy budget, not a safety certification or a guarantee of runtime. Check output power, startup demand, voltage, ventilation and manufacturer limits separately. No generator fuel forecast, charging input or separate inverter-idle model is included. A battery does not make a home safe during wildfire: follow evacuation instructions. Never use a fuel generator indoors or in a garage.</x:v>
      </x:c>
      <x:c r="G37" s="14" t="str">
        <x:v>This is a simplified battery-energy budget, not a safety certification or a guarantee of runtime. Check output power, startup demand, voltage, ventilation and manufacturer limits separately. No generator fuel forecast, charging input or separate inverter-idle model is included. A battery does not make a home safe during wildfire: follow evacuation instructions. Never use a fuel generator indoors or in a garage.</x:v>
      </x:c>
      <x:c r="H37" s="14" t="str">
        <x:v>This is a simplified battery-energy budget, not a safety certification or a guarantee of runtime. Check output power, startup demand, voltage, ventilation and manufacturer limits separately. No generator fuel forecast, charging input or separate inverter-idle model is included. A battery does not make a home safe during wildfire: follow evacuation instructions. Never use a fuel generator indoors or in a garage.</x:v>
      </x:c>
    </x:row>
    <x:row r="38" ht="25" customHeight="1">
      <x:c r="A38" s="3"/>
      <x:c r="B38" s="3"/>
      <x:c r="C38" s="3"/>
      <x:c r="D38" s="3"/>
      <x:c r="E38" s="3"/>
      <x:c r="F38" s="3"/>
      <x:c r="G38" s="3"/>
      <x:c r="H38" s="3"/>
    </x:row>
    <x:row r="39" ht="25" customHeight="1">
      <x:c r="A39" s="14" t="str">
        <x:v>Keep test notes private. The workbook does not upload readings to Tecnobosque. If you later share results, remove addresses, serial numbers, personal details and private photo links.</x:v>
      </x:c>
      <x:c r="B39" s="14" t="str">
        <x:v>Keep test notes private. The workbook does not upload readings to Tecnobosque. If you later share results, remove addresses, serial numbers, personal details and private photo links.</x:v>
      </x:c>
      <x:c r="C39" s="14" t="str">
        <x:v>Keep test notes private. The workbook does not upload readings to Tecnobosque. If you later share results, remove addresses, serial numbers, personal details and private photo links.</x:v>
      </x:c>
      <x:c r="D39" s="14" t="str">
        <x:v>Keep test notes private. The workbook does not upload readings to Tecnobosque. If you later share results, remove addresses, serial numbers, personal details and private photo links.</x:v>
      </x:c>
      <x:c r="E39" s="14" t="str">
        <x:v>Keep test notes private. The workbook does not upload readings to Tecnobosque. If you later share results, remove addresses, serial numbers, personal details and private photo links.</x:v>
      </x:c>
      <x:c r="F39" s="14" t="str">
        <x:v>Keep test notes private. The workbook does not upload readings to Tecnobosque. If you later share results, remove addresses, serial numbers, personal details and private photo links.</x:v>
      </x:c>
      <x:c r="G39" s="14" t="str">
        <x:v>Keep test notes private. The workbook does not upload readings to Tecnobosque. If you later share results, remove addresses, serial numbers, personal details and private photo links.</x:v>
      </x:c>
      <x:c r="H39" s="14" t="str">
        <x:v>Keep test notes private. The workbook does not upload readings to Tecnobosque. If you later share results, remove addresses, serial numbers, personal details and private photo links.</x:v>
      </x:c>
    </x:row>
    <x:row r="40" ht="25" customHeight="1">
      <x:c r="A40" s="14" t="str">
        <x:v>Keep test notes private. The workbook does not upload readings to Tecnobosque. If you later share results, remove addresses, serial numbers, personal details and private photo links.</x:v>
      </x:c>
      <x:c r="B40" s="14" t="str">
        <x:v>Keep test notes private. The workbook does not upload readings to Tecnobosque. If you later share results, remove addresses, serial numbers, personal details and private photo links.</x:v>
      </x:c>
      <x:c r="C40" s="14" t="str">
        <x:v>Keep test notes private. The workbook does not upload readings to Tecnobosque. If you later share results, remove addresses, serial numbers, personal details and private photo links.</x:v>
      </x:c>
      <x:c r="D40" s="14" t="str">
        <x:v>Keep test notes private. The workbook does not upload readings to Tecnobosque. If you later share results, remove addresses, serial numbers, personal details and private photo links.</x:v>
      </x:c>
      <x:c r="E40" s="14" t="str">
        <x:v>Keep test notes private. The workbook does not upload readings to Tecnobosque. If you later share results, remove addresses, serial numbers, personal details and private photo links.</x:v>
      </x:c>
      <x:c r="F40" s="14" t="str">
        <x:v>Keep test notes private. The workbook does not upload readings to Tecnobosque. If you later share results, remove addresses, serial numbers, personal details and private photo links.</x:v>
      </x:c>
      <x:c r="G40" s="14" t="str">
        <x:v>Keep test notes private. The workbook does not upload readings to Tecnobosque. If you later share results, remove addresses, serial numbers, personal details and private photo links.</x:v>
      </x:c>
      <x:c r="H40" s="14" t="str">
        <x:v>Keep test notes private. The workbook does not upload readings to Tecnobosque. If you later share results, remove addresses, serial numbers, personal details and private photo links.</x:v>
      </x:c>
    </x:row>
    <x:row r="41" ht="25" customHeight="1">
      <x:c r="A41" s="3"/>
      <x:c r="B41" s="3"/>
      <x:c r="C41" s="3"/>
      <x:c r="D41" s="3"/>
      <x:c r="E41" s="3"/>
      <x:c r="F41" s="3"/>
      <x:c r="G41" s="3"/>
      <x:c r="H41" s="3"/>
    </x:row>
    <x:row r="42" ht="25" customHeight="1">
      <x:c r="A42" s="14" t="str">
        <x:v>Version 1.0 · 31 August 2026 · Free planning resource for tecnobosque.com · Review your real setup before an outage.</x:v>
      </x:c>
      <x:c r="B42" s="14" t="str">
        <x:v>Version 1.0 · 31 August 2026 · Free planning resource for tecnobosque.com · Review your real setup before an outage.</x:v>
      </x:c>
      <x:c r="C42" s="14" t="str">
        <x:v>Version 1.0 · 31 August 2026 · Free planning resource for tecnobosque.com · Review your real setup before an outage.</x:v>
      </x:c>
      <x:c r="D42" s="14" t="str">
        <x:v>Version 1.0 · 31 August 2026 · Free planning resource for tecnobosque.com · Review your real setup before an outage.</x:v>
      </x:c>
      <x:c r="E42" s="14" t="str">
        <x:v>Version 1.0 · 31 August 2026 · Free planning resource for tecnobosque.com · Review your real setup before an outage.</x:v>
      </x:c>
      <x:c r="F42" s="14" t="str">
        <x:v>Version 1.0 · 31 August 2026 · Free planning resource for tecnobosque.com · Review your real setup before an outage.</x:v>
      </x:c>
      <x:c r="G42" s="14" t="str">
        <x:v>Version 1.0 · 31 August 2026 · Free planning resource for tecnobosque.com · Review your real setup before an outage.</x:v>
      </x:c>
      <x:c r="H42" s="14" t="str">
        <x:v>Version 1.0 · 31 August 2026 · Free planning resource for tecnobosque.com · Review your real setup before an outage.</x:v>
      </x:c>
    </x:row>
    <x:row r="43" ht="25" customHeight="1">
      <x:c r="A43" s="14" t="str">
        <x:v>Version 1.0 · 31 August 2026 · Free planning resource for tecnobosque.com · Review your real setup before an outage.</x:v>
      </x:c>
      <x:c r="B43" s="14" t="str">
        <x:v>Version 1.0 · 31 August 2026 · Free planning resource for tecnobosque.com · Review your real setup before an outage.</x:v>
      </x:c>
      <x:c r="C43" s="14" t="str">
        <x:v>Version 1.0 · 31 August 2026 · Free planning resource for tecnobosque.com · Review your real setup before an outage.</x:v>
      </x:c>
      <x:c r="D43" s="14" t="str">
        <x:v>Version 1.0 · 31 August 2026 · Free planning resource for tecnobosque.com · Review your real setup before an outage.</x:v>
      </x:c>
      <x:c r="E43" s="14" t="str">
        <x:v>Version 1.0 · 31 August 2026 · Free planning resource for tecnobosque.com · Review your real setup before an outage.</x:v>
      </x:c>
      <x:c r="F43" s="14" t="str">
        <x:v>Version 1.0 · 31 August 2026 · Free planning resource for tecnobosque.com · Review your real setup before an outage.</x:v>
      </x:c>
      <x:c r="G43" s="14" t="str">
        <x:v>Version 1.0 · 31 August 2026 · Free planning resource for tecnobosque.com · Review your real setup before an outage.</x:v>
      </x:c>
      <x:c r="H43" s="14" t="str">
        <x:v>Version 1.0 · 31 August 2026 · Free planning resource for tecnobosque.com · Review your real setup before an outage.</x:v>
      </x:c>
    </x:row>
  </x:sheetData>
  <x:mergeCells>
    <x:mergeCell ref="A1:H2"/>
    <x:mergeCell ref="A3:H4"/>
    <x:mergeCell ref="A6:H6"/>
    <x:mergeCell ref="A7:H9"/>
    <x:mergeCell ref="A11:B11"/>
    <x:mergeCell ref="C11:H13"/>
    <x:mergeCell ref="A15:B15"/>
    <x:mergeCell ref="C15:H17"/>
    <x:mergeCell ref="A19:B19"/>
    <x:mergeCell ref="C19:H21"/>
    <x:mergeCell ref="A23:H23"/>
    <x:mergeCell ref="A24:H27"/>
    <x:mergeCell ref="A29:H31"/>
    <x:mergeCell ref="A33:H33"/>
    <x:mergeCell ref="A34:H37"/>
    <x:mergeCell ref="A39:H40"/>
    <x:mergeCell ref="A42:H4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0" hidden="0" customWidth="1"/>
    <x:col min="3" max="3" width="14" hidden="0" customWidth="1"/>
    <x:col min="4" max="4" width="14" hidden="0" customWidth="1"/>
    <x:col min="5" max="5" width="12" hidden="0" customWidth="1"/>
    <x:col min="6" max="6" width="14" hidden="0" customWidth="1"/>
    <x:col min="7" max="7" width="10" hidden="0" customWidth="1"/>
    <x:col min="8" max="8" width="34" hidden="0" customWidth="1"/>
  </x:cols>
  <x:sheetData>
    <x:row r="1" ht="25" customHeight="1">
      <x:c r="A1" s="6" t="str">
        <x:v>01 / YOUR MEASUREMENTS</x:v>
      </x:c>
      <x:c r="B1" s="6" t="str">
        <x:v>01 / YOUR MEASUREMENTS</x:v>
      </x:c>
      <x:c r="C1" s="6" t="str">
        <x:v>01 / YOUR MEASUREMENTS</x:v>
      </x:c>
      <x:c r="D1" s="6" t="str">
        <x:v>01 / YOUR MEASUREMENTS</x:v>
      </x:c>
      <x:c r="E1" s="6" t="str">
        <x:v>01 / YOUR MEASUREMENTS</x:v>
      </x:c>
      <x:c r="F1" s="6" t="str">
        <x:v>01 / YOUR MEASUREMENTS</x:v>
      </x:c>
      <x:c r="G1" s="6" t="str">
        <x:v>01 / YOUR MEASUREMENTS</x:v>
      </x:c>
      <x:c r="H1" s="6" t="str">
        <x:v>01 / YOUR MEASUREMENTS</x:v>
      </x:c>
    </x:row>
    <x:row r="2" ht="25" customHeight="1">
      <x:c r="A2" s="6" t="str">
        <x:v>01 / YOUR MEASUREMENTS</x:v>
      </x:c>
      <x:c r="B2" s="6" t="str">
        <x:v>01 / YOUR MEASUREMENTS</x:v>
      </x:c>
      <x:c r="C2" s="6" t="str">
        <x:v>01 / YOUR MEASUREMENTS</x:v>
      </x:c>
      <x:c r="D2" s="6" t="str">
        <x:v>01 / YOUR MEASUREMENTS</x:v>
      </x:c>
      <x:c r="E2" s="6" t="str">
        <x:v>01 / YOUR MEASUREMENTS</x:v>
      </x:c>
      <x:c r="F2" s="6" t="str">
        <x:v>01 / YOUR MEASUREMENTS</x:v>
      </x:c>
      <x:c r="G2" s="6" t="str">
        <x:v>01 / YOUR MEASUREMENTS</x:v>
      </x:c>
      <x:c r="H2" s="6" t="str">
        <x:v>01 / YOUR MEASUREMENTS</x:v>
      </x:c>
    </x:row>
    <x:row r="3" ht="25" customHeight="1">
      <x:c r="A3" s="9" t="str">
        <x:v>RAW INPUTS ONLY · Keep the original meter readings. Blue cells are editable. Twelve device/setting rows are available.</x:v>
      </x:c>
      <x:c r="B3" s="9" t="str">
        <x:v>RAW INPUTS ONLY · Keep the original meter readings. Blue cells are editable. Twelve device/setting rows are available.</x:v>
      </x:c>
      <x:c r="C3" s="9" t="str">
        <x:v>RAW INPUTS ONLY · Keep the original meter readings. Blue cells are editable. Twelve device/setting rows are available.</x:v>
      </x:c>
      <x:c r="D3" s="9" t="str">
        <x:v>RAW INPUTS ONLY · Keep the original meter readings. Blue cells are editable. Twelve device/setting rows are available.</x:v>
      </x:c>
      <x:c r="E3" s="9" t="str">
        <x:v>RAW INPUTS ONLY · Keep the original meter readings. Blue cells are editable. Twelve device/setting rows are available.</x:v>
      </x:c>
      <x:c r="F3" s="9" t="str">
        <x:v>RAW INPUTS ONLY · Keep the original meter readings. Blue cells are editable. Twelve device/setting rows are available.</x:v>
      </x:c>
      <x:c r="G3" s="9" t="str">
        <x:v>RAW INPUTS ONLY · Keep the original meter readings. Blue cells are editable. Twelve device/setting rows are available.</x:v>
      </x:c>
      <x:c r="H3" s="9" t="str">
        <x:v>RAW INPUTS ONLY · Keep the original meter readings. Blue cells are editable. Twelve device/setting rows are available.</x:v>
      </x:c>
    </x:row>
    <x:row r="4" ht="25" customHeight="1">
      <x:c r="A4" s="9" t="str">
        <x:v>RAW INPUTS ONLY · Keep the original meter readings. Blue cells are editable. Twelve device/setting rows are available.</x:v>
      </x:c>
      <x:c r="B4" s="9" t="str">
        <x:v>RAW INPUTS ONLY · Keep the original meter readings. Blue cells are editable. Twelve device/setting rows are available.</x:v>
      </x:c>
      <x:c r="C4" s="9" t="str">
        <x:v>RAW INPUTS ONLY · Keep the original meter readings. Blue cells are editable. Twelve device/setting rows are available.</x:v>
      </x:c>
      <x:c r="D4" s="9" t="str">
        <x:v>RAW INPUTS ONLY · Keep the original meter readings. Blue cells are editable. Twelve device/setting rows are available.</x:v>
      </x:c>
      <x:c r="E4" s="9" t="str">
        <x:v>RAW INPUTS ONLY · Keep the original meter readings. Blue cells are editable. Twelve device/setting rows are available.</x:v>
      </x:c>
      <x:c r="F4" s="9" t="str">
        <x:v>RAW INPUTS ONLY · Keep the original meter readings. Blue cells are editable. Twelve device/setting rows are available.</x:v>
      </x:c>
      <x:c r="G4" s="9" t="str">
        <x:v>RAW INPUTS ONLY · Keep the original meter readings. Blue cells are editable. Twelve device/setting rows are available.</x:v>
      </x:c>
      <x:c r="H4" s="9" t="str">
        <x:v>RAW INPUTS ONLY · Keep the original meter readings. Blue cells are editable. Twelve device/setting rows are available.</x:v>
      </x:c>
    </x:row>
    <x:row r="5" ht="25" customHeight="1">
      <x:c r="A5" s="14" t="str">
        <x:v>Readings are cumulative kWh, not watts. End must be greater than start. Duration must be greater than zero. Quantity counts identical devices; readings must describe ONE device.</x:v>
      </x:c>
      <x:c r="B5" s="14" t="str">
        <x:v>Readings are cumulative kWh, not watts. End must be greater than start. Duration must be greater than zero. Quantity counts identical devices; readings must describe ONE device.</x:v>
      </x:c>
      <x:c r="C5" s="14" t="str">
        <x:v>Readings are cumulative kWh, not watts. End must be greater than start. Duration must be greater than zero. Quantity counts identical devices; readings must describe ONE device.</x:v>
      </x:c>
      <x:c r="D5" s="14" t="str">
        <x:v>Readings are cumulative kWh, not watts. End must be greater than start. Duration must be greater than zero. Quantity counts identical devices; readings must describe ONE device.</x:v>
      </x:c>
      <x:c r="E5" s="14" t="str">
        <x:v>Readings are cumulative kWh, not watts. End must be greater than start. Duration must be greater than zero. Quantity counts identical devices; readings must describe ONE device.</x:v>
      </x:c>
      <x:c r="F5" s="14" t="str">
        <x:v>Readings are cumulative kWh, not watts. End must be greater than start. Duration must be greater than zero. Quantity counts identical devices; readings must describe ONE device.</x:v>
      </x:c>
      <x:c r="G5" s="14" t="str">
        <x:v>Readings are cumulative kWh, not watts. End must be greater than start. Duration must be greater than zero. Quantity counts identical devices; readings must describe ONE device.</x:v>
      </x:c>
      <x:c r="H5" s="14" t="str">
        <x:v>Readings are cumulative kWh, not watts. End must be greater than start. Duration must be greater than zero. Quantity counts identical devices; readings must describe ONE device.</x:v>
      </x:c>
    </x:row>
    <x:row r="6" ht="25" customHeight="1">
      <x:c r="A6" s="14" t="str">
        <x:v>Readings are cumulative kWh, not watts. End must be greater than start. Duration must be greater than zero. Quantity counts identical devices; readings must describe ONE device.</x:v>
      </x:c>
      <x:c r="B6" s="14" t="str">
        <x:v>Readings are cumulative kWh, not watts. End must be greater than start. Duration must be greater than zero. Quantity counts identical devices; readings must describe ONE device.</x:v>
      </x:c>
      <x:c r="C6" s="14" t="str">
        <x:v>Readings are cumulative kWh, not watts. End must be greater than start. Duration must be greater than zero. Quantity counts identical devices; readings must describe ONE device.</x:v>
      </x:c>
      <x:c r="D6" s="14" t="str">
        <x:v>Readings are cumulative kWh, not watts. End must be greater than start. Duration must be greater than zero. Quantity counts identical devices; readings must describe ONE device.</x:v>
      </x:c>
      <x:c r="E6" s="14" t="str">
        <x:v>Readings are cumulative kWh, not watts. End must be greater than start. Duration must be greater than zero. Quantity counts identical devices; readings must describe ONE device.</x:v>
      </x:c>
      <x:c r="F6" s="14" t="str">
        <x:v>Readings are cumulative kWh, not watts. End must be greater than start. Duration must be greater than zero. Quantity counts identical devices; readings must describe ONE device.</x:v>
      </x:c>
      <x:c r="G6" s="14" t="str">
        <x:v>Readings are cumulative kWh, not watts. End must be greater than start. Duration must be greater than zero. Quantity counts identical devices; readings must describe ONE device.</x:v>
      </x:c>
      <x:c r="H6" s="14" t="str">
        <x:v>Readings are cumulative kWh, not watts. End must be greater than start. Duration must be greater than zero. Quantity counts identical devices; readings must describe ONE device.</x:v>
      </x:c>
    </x:row>
    <x:row r="7" ht="48" customHeight="1">
      <x:c r="A7" s="16" t="str">
        <x:v>Device</x:v>
      </x:c>
      <x:c r="B7" s="16" t="str">
        <x:v>Setting / mode</x:v>
      </x:c>
      <x:c r="C7" s="16" t="str">
        <x:v>Start meter (kWh)</x:v>
      </x:c>
      <x:c r="D7" s="16" t="str">
        <x:v>End meter (kWh)</x:v>
      </x:c>
      <x:c r="E7" s="16" t="str">
        <x:v>Test time (h)</x:v>
      </x:c>
      <x:c r="F7" s="16" t="str">
        <x:v>Planned use (h)</x:v>
      </x:c>
      <x:c r="G7" s="16" t="str">
        <x:v>Quantity</x:v>
      </x:c>
      <x:c r="H7" s="16" t="str">
        <x:v>Meter / evidence notes</x:v>
      </x:c>
    </x:row>
    <x:row r="8" ht="39" customHeight="1">
      <x:c r="A8" s="56"/>
      <x:c r="B8" s="57"/>
      <x:c r="C8" s="58"/>
      <x:c r="D8" s="58"/>
      <x:c r="E8" s="59"/>
      <x:c r="F8" s="59"/>
      <x:c r="G8" s="60"/>
      <x:c r="H8" s="61"/>
    </x:row>
    <x:row r="9" ht="39" customHeight="1">
      <x:c r="A9" s="62"/>
      <x:c r="B9" s="63"/>
      <x:c r="C9" s="64"/>
      <x:c r="D9" s="64"/>
      <x:c r="E9" s="65"/>
      <x:c r="F9" s="65"/>
      <x:c r="G9" s="66"/>
      <x:c r="H9" s="67"/>
    </x:row>
    <x:row r="10" ht="39" customHeight="1">
      <x:c r="A10" s="62"/>
      <x:c r="B10" s="63"/>
      <x:c r="C10" s="64"/>
      <x:c r="D10" s="64"/>
      <x:c r="E10" s="65"/>
      <x:c r="F10" s="65"/>
      <x:c r="G10" s="66"/>
      <x:c r="H10" s="67"/>
    </x:row>
    <x:row r="11" ht="39" customHeight="1">
      <x:c r="A11" s="62"/>
      <x:c r="B11" s="63"/>
      <x:c r="C11" s="64"/>
      <x:c r="D11" s="64"/>
      <x:c r="E11" s="65"/>
      <x:c r="F11" s="65"/>
      <x:c r="G11" s="66"/>
      <x:c r="H11" s="67"/>
    </x:row>
    <x:row r="12" ht="39" customHeight="1">
      <x:c r="A12" s="62"/>
      <x:c r="B12" s="63"/>
      <x:c r="C12" s="64"/>
      <x:c r="D12" s="64"/>
      <x:c r="E12" s="65"/>
      <x:c r="F12" s="65"/>
      <x:c r="G12" s="66"/>
      <x:c r="H12" s="67"/>
    </x:row>
    <x:row r="13" ht="39" customHeight="1">
      <x:c r="A13" s="62"/>
      <x:c r="B13" s="63"/>
      <x:c r="C13" s="64"/>
      <x:c r="D13" s="64"/>
      <x:c r="E13" s="65"/>
      <x:c r="F13" s="65"/>
      <x:c r="G13" s="66"/>
      <x:c r="H13" s="67"/>
    </x:row>
    <x:row r="14" ht="39" customHeight="1">
      <x:c r="A14" s="62"/>
      <x:c r="B14" s="63"/>
      <x:c r="C14" s="64"/>
      <x:c r="D14" s="64"/>
      <x:c r="E14" s="65"/>
      <x:c r="F14" s="65"/>
      <x:c r="G14" s="66"/>
      <x:c r="H14" s="67"/>
    </x:row>
    <x:row r="15" ht="39" customHeight="1">
      <x:c r="A15" s="62"/>
      <x:c r="B15" s="63"/>
      <x:c r="C15" s="64"/>
      <x:c r="D15" s="64"/>
      <x:c r="E15" s="65"/>
      <x:c r="F15" s="65"/>
      <x:c r="G15" s="66"/>
      <x:c r="H15" s="67"/>
    </x:row>
    <x:row r="16" ht="39" customHeight="1">
      <x:c r="A16" s="62"/>
      <x:c r="B16" s="63"/>
      <x:c r="C16" s="64"/>
      <x:c r="D16" s="64"/>
      <x:c r="E16" s="65"/>
      <x:c r="F16" s="65"/>
      <x:c r="G16" s="66"/>
      <x:c r="H16" s="67"/>
    </x:row>
    <x:row r="17" ht="39" customHeight="1">
      <x:c r="A17" s="62"/>
      <x:c r="B17" s="63"/>
      <x:c r="C17" s="64"/>
      <x:c r="D17" s="64"/>
      <x:c r="E17" s="65"/>
      <x:c r="F17" s="65"/>
      <x:c r="G17" s="66"/>
      <x:c r="H17" s="67"/>
    </x:row>
    <x:row r="18" ht="39" customHeight="1">
      <x:c r="A18" s="62"/>
      <x:c r="B18" s="63"/>
      <x:c r="C18" s="64"/>
      <x:c r="D18" s="64"/>
      <x:c r="E18" s="65"/>
      <x:c r="F18" s="65"/>
      <x:c r="G18" s="66"/>
      <x:c r="H18" s="67"/>
    </x:row>
    <x:row r="19" ht="39" customHeight="1">
      <x:c r="A19" s="62"/>
      <x:c r="B19" s="63"/>
      <x:c r="C19" s="64"/>
      <x:c r="D19" s="64"/>
      <x:c r="E19" s="65"/>
      <x:c r="F19" s="65"/>
      <x:c r="G19" s="66"/>
      <x:c r="H19" s="67"/>
    </x:row>
    <x:row r="20" ht="25" customHeight="1">
      <x:c r="A20" s="3"/>
      <x:c r="B20" s="3"/>
      <x:c r="C20" s="3"/>
      <x:c r="D20" s="3"/>
      <x:c r="E20" s="3"/>
      <x:c r="F20" s="3"/>
      <x:c r="G20" s="3"/>
      <x:c r="H20" s="3"/>
    </x:row>
    <x:row r="21" ht="25" customHeight="1">
      <x:c r="A21" s="14" t="str">
        <x:v>Record the date, meter model, fan setting, temperature if relevant, interruptions and an evidence reference. Do not include private addresses or serial numbers in a workbook you intend to publish. Use one row per distinct device/setting; do not count two alternative settings as simultaneous loads.</x:v>
      </x:c>
      <x:c r="B21" s="14" t="str">
        <x:v>Record the date, meter model, fan setting, temperature if relevant, interruptions and an evidence reference. Do not include private addresses or serial numbers in a workbook you intend to publish. Use one row per distinct device/setting; do not count two alternative settings as simultaneous loads.</x:v>
      </x:c>
      <x:c r="C21" s="14" t="str">
        <x:v>Record the date, meter model, fan setting, temperature if relevant, interruptions and an evidence reference. Do not include private addresses or serial numbers in a workbook you intend to publish. Use one row per distinct device/setting; do not count two alternative settings as simultaneous loads.</x:v>
      </x:c>
      <x:c r="D21" s="14" t="str">
        <x:v>Record the date, meter model, fan setting, temperature if relevant, interruptions and an evidence reference. Do not include private addresses or serial numbers in a workbook you intend to publish. Use one row per distinct device/setting; do not count two alternative settings as simultaneous loads.</x:v>
      </x:c>
      <x:c r="E21" s="14" t="str">
        <x:v>Record the date, meter model, fan setting, temperature if relevant, interruptions and an evidence reference. Do not include private addresses or serial numbers in a workbook you intend to publish. Use one row per distinct device/setting; do not count two alternative settings as simultaneous loads.</x:v>
      </x:c>
      <x:c r="F21" s="14" t="str">
        <x:v>Record the date, meter model, fan setting, temperature if relevant, interruptions and an evidence reference. Do not include private addresses or serial numbers in a workbook you intend to publish. Use one row per distinct device/setting; do not count two alternative settings as simultaneous loads.</x:v>
      </x:c>
      <x:c r="G21" s="14" t="str">
        <x:v>Record the date, meter model, fan setting, temperature if relevant, interruptions and an evidence reference. Do not include private addresses or serial numbers in a workbook you intend to publish. Use one row per distinct device/setting; do not count two alternative settings as simultaneous loads.</x:v>
      </x:c>
      <x:c r="H21" s="14" t="str">
        <x:v>Record the date, meter model, fan setting, temperature if relevant, interruptions and an evidence reference. Do not include private addresses or serial numbers in a workbook you intend to publish. Use one row per distinct device/setting; do not count two alternative settings as simultaneous loads.</x:v>
      </x:c>
    </x:row>
    <x:row r="22" ht="25" customHeight="1">
      <x:c r="A22" s="14" t="str">
        <x:v>Record the date, meter model, fan setting, temperature if relevant, interruptions and an evidence reference. Do not include private addresses or serial numbers in a workbook you intend to publish. Use one row per distinct device/setting; do not count two alternative settings as simultaneous loads.</x:v>
      </x:c>
      <x:c r="B22" s="14" t="str">
        <x:v>Record the date, meter model, fan setting, temperature if relevant, interruptions and an evidence reference. Do not include private addresses or serial numbers in a workbook you intend to publish. Use one row per distinct device/setting; do not count two alternative settings as simultaneous loads.</x:v>
      </x:c>
      <x:c r="C22" s="14" t="str">
        <x:v>Record the date, meter model, fan setting, temperature if relevant, interruptions and an evidence reference. Do not include private addresses or serial numbers in a workbook you intend to publish. Use one row per distinct device/setting; do not count two alternative settings as simultaneous loads.</x:v>
      </x:c>
      <x:c r="D22" s="14" t="str">
        <x:v>Record the date, meter model, fan setting, temperature if relevant, interruptions and an evidence reference. Do not include private addresses or serial numbers in a workbook you intend to publish. Use one row per distinct device/setting; do not count two alternative settings as simultaneous loads.</x:v>
      </x:c>
      <x:c r="E22" s="14" t="str">
        <x:v>Record the date, meter model, fan setting, temperature if relevant, interruptions and an evidence reference. Do not include private addresses or serial numbers in a workbook you intend to publish. Use one row per distinct device/setting; do not count two alternative settings as simultaneous loads.</x:v>
      </x:c>
      <x:c r="F22" s="14" t="str">
        <x:v>Record the date, meter model, fan setting, temperature if relevant, interruptions and an evidence reference. Do not include private addresses or serial numbers in a workbook you intend to publish. Use one row per distinct device/setting; do not count two alternative settings as simultaneous loads.</x:v>
      </x:c>
      <x:c r="G22" s="14" t="str">
        <x:v>Record the date, meter model, fan setting, temperature if relevant, interruptions and an evidence reference. Do not include private addresses or serial numbers in a workbook you intend to publish. Use one row per distinct device/setting; do not count two alternative settings as simultaneous loads.</x:v>
      </x:c>
      <x:c r="H22" s="14" t="str">
        <x:v>Record the date, meter model, fan setting, temperature if relevant, interruptions and an evidence reference. Do not include private addresses or serial numbers in a workbook you intend to publish. Use one row per distinct device/setting; do not count two alternative settings as simultaneous loads.</x:v>
      </x:c>
    </x:row>
    <x:row r="23" ht="25" customHeight="1">
      <x:c r="A23" s="14" t="str">
        <x:v>Record the date, meter model, fan setting, temperature if relevant, interruptions and an evidence reference. Do not include private addresses or serial numbers in a workbook you intend to publish. Use one row per distinct device/setting; do not count two alternative settings as simultaneous loads.</x:v>
      </x:c>
      <x:c r="B23" s="14" t="str">
        <x:v>Record the date, meter model, fan setting, temperature if relevant, interruptions and an evidence reference. Do not include private addresses or serial numbers in a workbook you intend to publish. Use one row per distinct device/setting; do not count two alternative settings as simultaneous loads.</x:v>
      </x:c>
      <x:c r="C23" s="14" t="str">
        <x:v>Record the date, meter model, fan setting, temperature if relevant, interruptions and an evidence reference. Do not include private addresses or serial numbers in a workbook you intend to publish. Use one row per distinct device/setting; do not count two alternative settings as simultaneous loads.</x:v>
      </x:c>
      <x:c r="D23" s="14" t="str">
        <x:v>Record the date, meter model, fan setting, temperature if relevant, interruptions and an evidence reference. Do not include private addresses or serial numbers in a workbook you intend to publish. Use one row per distinct device/setting; do not count two alternative settings as simultaneous loads.</x:v>
      </x:c>
      <x:c r="E23" s="14" t="str">
        <x:v>Record the date, meter model, fan setting, temperature if relevant, interruptions and an evidence reference. Do not include private addresses or serial numbers in a workbook you intend to publish. Use one row per distinct device/setting; do not count two alternative settings as simultaneous loads.</x:v>
      </x:c>
      <x:c r="F23" s="14" t="str">
        <x:v>Record the date, meter model, fan setting, temperature if relevant, interruptions and an evidence reference. Do not include private addresses or serial numbers in a workbook you intend to publish. Use one row per distinct device/setting; do not count two alternative settings as simultaneous loads.</x:v>
      </x:c>
      <x:c r="G23" s="14" t="str">
        <x:v>Record the date, meter model, fan setting, temperature if relevant, interruptions and an evidence reference. Do not include private addresses or serial numbers in a workbook you intend to publish. Use one row per distinct device/setting; do not count two alternative settings as simultaneous loads.</x:v>
      </x:c>
      <x:c r="H23" s="14" t="str">
        <x:v>Record the date, meter model, fan setting, temperature if relevant, interruptions and an evidence reference. Do not include private addresses or serial numbers in a workbook you intend to publish. Use one row per distinct device/setting; do not count two alternative settings as simultaneous loads.</x:v>
      </x:c>
    </x:row>
    <x:row r="24" ht="25" customHeight="1">
      <x:c r="A24" s="3"/>
      <x:c r="B24" s="3"/>
      <x:c r="C24" s="3"/>
      <x:c r="D24" s="3"/>
      <x:c r="E24" s="3"/>
      <x:c r="F24" s="3"/>
      <x:c r="G24" s="3"/>
      <x:c r="H24" s="3"/>
    </x:row>
    <x:row r="25" ht="25" customHeight="1">
      <x:c r="A25" s="14" t="str">
        <x:v>Use decimal hours: 30 minutes = 0.50 h. For a reading displayed in Wh, divide by 1,000 before entering these kWh columns. Do not enter the power station’s nameplate Wh in the meter-reading columns.</x:v>
      </x:c>
      <x:c r="B25" s="14" t="str">
        <x:v>Use decimal hours: 30 minutes = 0.50 h. For a reading displayed in Wh, divide by 1,000 before entering these kWh columns. Do not enter the power station’s nameplate Wh in the meter-reading columns.</x:v>
      </x:c>
      <x:c r="C25" s="14" t="str">
        <x:v>Use decimal hours: 30 minutes = 0.50 h. For a reading displayed in Wh, divide by 1,000 before entering these kWh columns. Do not enter the power station’s nameplate Wh in the meter-reading columns.</x:v>
      </x:c>
      <x:c r="D25" s="14" t="str">
        <x:v>Use decimal hours: 30 minutes = 0.50 h. For a reading displayed in Wh, divide by 1,000 before entering these kWh columns. Do not enter the power station’s nameplate Wh in the meter-reading columns.</x:v>
      </x:c>
      <x:c r="E25" s="14" t="str">
        <x:v>Use decimal hours: 30 minutes = 0.50 h. For a reading displayed in Wh, divide by 1,000 before entering these kWh columns. Do not enter the power station’s nameplate Wh in the meter-reading columns.</x:v>
      </x:c>
      <x:c r="F25" s="14" t="str">
        <x:v>Use decimal hours: 30 minutes = 0.50 h. For a reading displayed in Wh, divide by 1,000 before entering these kWh columns. Do not enter the power station’s nameplate Wh in the meter-reading columns.</x:v>
      </x:c>
      <x:c r="G25" s="14" t="str">
        <x:v>Use decimal hours: 30 minutes = 0.50 h. For a reading displayed in Wh, divide by 1,000 before entering these kWh columns. Do not enter the power station’s nameplate Wh in the meter-reading columns.</x:v>
      </x:c>
      <x:c r="H25" s="14" t="str">
        <x:v>Use decimal hours: 30 minutes = 0.50 h. For a reading displayed in Wh, divide by 1,000 before entering these kWh columns. Do not enter the power station’s nameplate Wh in the meter-reading columns.</x:v>
      </x:c>
    </x:row>
    <x:row r="26" ht="25" customHeight="1">
      <x:c r="A26" s="14" t="str">
        <x:v>Use decimal hours: 30 minutes = 0.50 h. For a reading displayed in Wh, divide by 1,000 before entering these kWh columns. Do not enter the power station’s nameplate Wh in the meter-reading columns.</x:v>
      </x:c>
      <x:c r="B26" s="14" t="str">
        <x:v>Use decimal hours: 30 minutes = 0.50 h. For a reading displayed in Wh, divide by 1,000 before entering these kWh columns. Do not enter the power station’s nameplate Wh in the meter-reading columns.</x:v>
      </x:c>
      <x:c r="C26" s="14" t="str">
        <x:v>Use decimal hours: 30 minutes = 0.50 h. For a reading displayed in Wh, divide by 1,000 before entering these kWh columns. Do not enter the power station’s nameplate Wh in the meter-reading columns.</x:v>
      </x:c>
      <x:c r="D26" s="14" t="str">
        <x:v>Use decimal hours: 30 minutes = 0.50 h. For a reading displayed in Wh, divide by 1,000 before entering these kWh columns. Do not enter the power station’s nameplate Wh in the meter-reading columns.</x:v>
      </x:c>
      <x:c r="E26" s="14" t="str">
        <x:v>Use decimal hours: 30 minutes = 0.50 h. For a reading displayed in Wh, divide by 1,000 before entering these kWh columns. Do not enter the power station’s nameplate Wh in the meter-reading columns.</x:v>
      </x:c>
      <x:c r="F26" s="14" t="str">
        <x:v>Use decimal hours: 30 minutes = 0.50 h. For a reading displayed in Wh, divide by 1,000 before entering these kWh columns. Do not enter the power station’s nameplate Wh in the meter-reading columns.</x:v>
      </x:c>
      <x:c r="G26" s="14" t="str">
        <x:v>Use decimal hours: 30 minutes = 0.50 h. For a reading displayed in Wh, divide by 1,000 before entering these kWh columns. Do not enter the power station’s nameplate Wh in the meter-reading columns.</x:v>
      </x:c>
      <x:c r="H26" s="14" t="str">
        <x:v>Use decimal hours: 30 minutes = 0.50 h. For a reading displayed in Wh, divide by 1,000 before entering these kWh columns. Do not enter the power station’s nameplate Wh in the meter-reading columns.</x:v>
      </x:c>
    </x:row>
    <x:row r="27" ht="25" customHeight="1">
      <x:c r="A27" s="14" t="str">
        <x:v>Use decimal hours: 30 minutes = 0.50 h. For a reading displayed in Wh, divide by 1,000 before entering these kWh columns. Do not enter the power station’s nameplate Wh in the meter-reading columns.</x:v>
      </x:c>
      <x:c r="B27" s="14" t="str">
        <x:v>Use decimal hours: 30 minutes = 0.50 h. For a reading displayed in Wh, divide by 1,000 before entering these kWh columns. Do not enter the power station’s nameplate Wh in the meter-reading columns.</x:v>
      </x:c>
      <x:c r="C27" s="14" t="str">
        <x:v>Use decimal hours: 30 minutes = 0.50 h. For a reading displayed in Wh, divide by 1,000 before entering these kWh columns. Do not enter the power station’s nameplate Wh in the meter-reading columns.</x:v>
      </x:c>
      <x:c r="D27" s="14" t="str">
        <x:v>Use decimal hours: 30 minutes = 0.50 h. For a reading displayed in Wh, divide by 1,000 before entering these kWh columns. Do not enter the power station’s nameplate Wh in the meter-reading columns.</x:v>
      </x:c>
      <x:c r="E27" s="14" t="str">
        <x:v>Use decimal hours: 30 minutes = 0.50 h. For a reading displayed in Wh, divide by 1,000 before entering these kWh columns. Do not enter the power station’s nameplate Wh in the meter-reading columns.</x:v>
      </x:c>
      <x:c r="F27" s="14" t="str">
        <x:v>Use decimal hours: 30 minutes = 0.50 h. For a reading displayed in Wh, divide by 1,000 before entering these kWh columns. Do not enter the power station’s nameplate Wh in the meter-reading columns.</x:v>
      </x:c>
      <x:c r="G27" s="14" t="str">
        <x:v>Use decimal hours: 30 minutes = 0.50 h. For a reading displayed in Wh, divide by 1,000 before entering these kWh columns. Do not enter the power station’s nameplate Wh in the meter-reading columns.</x:v>
      </x:c>
      <x:c r="H27" s="14" t="str">
        <x:v>Use decimal hours: 30 minutes = 0.50 h. For a reading displayed in Wh, divide by 1,000 before entering these kWh columns. Do not enter the power station’s nameplate Wh in the meter-reading columns.</x:v>
      </x:c>
    </x:row>
    <x:row r="28" ht="25" customHeight="1">
      <x:c r="A28" s="3"/>
      <x:c r="B28" s="3"/>
      <x:c r="C28" s="3"/>
      <x:c r="D28" s="3"/>
      <x:c r="E28" s="3"/>
      <x:c r="F28" s="3"/>
      <x:c r="G28" s="3"/>
      <x:c r="H28" s="3"/>
    </x:row>
    <x:row r="29" ht="25" customHeight="1">
      <x:c r="A29" s="14" t="str">
        <x:v>If several devices were measured together, use a descriptive group name and Quantity = 1. Do not also enter the same devices as separate rows. Longer tests may be needed when the meter’s resolution is too coarse for a small load. Review uncertainties; this file does not infer meter accuracy.</x:v>
      </x:c>
      <x:c r="B29" s="14" t="str">
        <x:v>If several devices were measured together, use a descriptive group name and Quantity = 1. Do not also enter the same devices as separate rows. Longer tests may be needed when the meter’s resolution is too coarse for a small load. Review uncertainties; this file does not infer meter accuracy.</x:v>
      </x:c>
      <x:c r="C29" s="14" t="str">
        <x:v>If several devices were measured together, use a descriptive group name and Quantity = 1. Do not also enter the same devices as separate rows. Longer tests may be needed when the meter’s resolution is too coarse for a small load. Review uncertainties; this file does not infer meter accuracy.</x:v>
      </x:c>
      <x:c r="D29" s="14" t="str">
        <x:v>If several devices were measured together, use a descriptive group name and Quantity = 1. Do not also enter the same devices as separate rows. Longer tests may be needed when the meter’s resolution is too coarse for a small load. Review uncertainties; this file does not infer meter accuracy.</x:v>
      </x:c>
      <x:c r="E29" s="14" t="str">
        <x:v>If several devices were measured together, use a descriptive group name and Quantity = 1. Do not also enter the same devices as separate rows. Longer tests may be needed when the meter’s resolution is too coarse for a small load. Review uncertainties; this file does not infer meter accuracy.</x:v>
      </x:c>
      <x:c r="F29" s="14" t="str">
        <x:v>If several devices were measured together, use a descriptive group name and Quantity = 1. Do not also enter the same devices as separate rows. Longer tests may be needed when the meter’s resolution is too coarse for a small load. Review uncertainties; this file does not infer meter accuracy.</x:v>
      </x:c>
      <x:c r="G29" s="14" t="str">
        <x:v>If several devices were measured together, use a descriptive group name and Quantity = 1. Do not also enter the same devices as separate rows. Longer tests may be needed when the meter’s resolution is too coarse for a small load. Review uncertainties; this file does not infer meter accuracy.</x:v>
      </x:c>
      <x:c r="H29" s="14" t="str">
        <x:v>If several devices were measured together, use a descriptive group name and Quantity = 1. Do not also enter the same devices as separate rows. Longer tests may be needed when the meter’s resolution is too coarse for a small load. Review uncertainties; this file does not infer meter accuracy.</x:v>
      </x:c>
    </x:row>
    <x:row r="30" ht="25" customHeight="1">
      <x:c r="A30" s="14" t="str">
        <x:v>If several devices were measured together, use a descriptive group name and Quantity = 1. Do not also enter the same devices as separate rows. Longer tests may be needed when the meter’s resolution is too coarse for a small load. Review uncertainties; this file does not infer meter accuracy.</x:v>
      </x:c>
      <x:c r="B30" s="14" t="str">
        <x:v>If several devices were measured together, use a descriptive group name and Quantity = 1. Do not also enter the same devices as separate rows. Longer tests may be needed when the meter’s resolution is too coarse for a small load. Review uncertainties; this file does not infer meter accuracy.</x:v>
      </x:c>
      <x:c r="C30" s="14" t="str">
        <x:v>If several devices were measured together, use a descriptive group name and Quantity = 1. Do not also enter the same devices as separate rows. Longer tests may be needed when the meter’s resolution is too coarse for a small load. Review uncertainties; this file does not infer meter accuracy.</x:v>
      </x:c>
      <x:c r="D30" s="14" t="str">
        <x:v>If several devices were measured together, use a descriptive group name and Quantity = 1. Do not also enter the same devices as separate rows. Longer tests may be needed when the meter’s resolution is too coarse for a small load. Review uncertainties; this file does not infer meter accuracy.</x:v>
      </x:c>
      <x:c r="E30" s="14" t="str">
        <x:v>If several devices were measured together, use a descriptive group name and Quantity = 1. Do not also enter the same devices as separate rows. Longer tests may be needed when the meter’s resolution is too coarse for a small load. Review uncertainties; this file does not infer meter accuracy.</x:v>
      </x:c>
      <x:c r="F30" s="14" t="str">
        <x:v>If several devices were measured together, use a descriptive group name and Quantity = 1. Do not also enter the same devices as separate rows. Longer tests may be needed when the meter’s resolution is too coarse for a small load. Review uncertainties; this file does not infer meter accuracy.</x:v>
      </x:c>
      <x:c r="G30" s="14" t="str">
        <x:v>If several devices were measured together, use a descriptive group name and Quantity = 1. Do not also enter the same devices as separate rows. Longer tests may be needed when the meter’s resolution is too coarse for a small load. Review uncertainties; this file does not infer meter accuracy.</x:v>
      </x:c>
      <x:c r="H30" s="14" t="str">
        <x:v>If several devices were measured together, use a descriptive group name and Quantity = 1. Do not also enter the same devices as separate rows. Longer tests may be needed when the meter’s resolution is too coarse for a small load. Review uncertainties; this file does not infer meter accuracy.</x:v>
      </x:c>
    </x:row>
    <x:row r="31" ht="25" customHeight="1">
      <x:c r="A31" s="14" t="str">
        <x:v>If several devices were measured together, use a descriptive group name and Quantity = 1. Do not also enter the same devices as separate rows. Longer tests may be needed when the meter’s resolution is too coarse for a small load. Review uncertainties; this file does not infer meter accuracy.</x:v>
      </x:c>
      <x:c r="B31" s="14" t="str">
        <x:v>If several devices were measured together, use a descriptive group name and Quantity = 1. Do not also enter the same devices as separate rows. Longer tests may be needed when the meter’s resolution is too coarse for a small load. Review uncertainties; this file does not infer meter accuracy.</x:v>
      </x:c>
      <x:c r="C31" s="14" t="str">
        <x:v>If several devices were measured together, use a descriptive group name and Quantity = 1. Do not also enter the same devices as separate rows. Longer tests may be needed when the meter’s resolution is too coarse for a small load. Review uncertainties; this file does not infer meter accuracy.</x:v>
      </x:c>
      <x:c r="D31" s="14" t="str">
        <x:v>If several devices were measured together, use a descriptive group name and Quantity = 1. Do not also enter the same devices as separate rows. Longer tests may be needed when the meter’s resolution is too coarse for a small load. Review uncertainties; this file does not infer meter accuracy.</x:v>
      </x:c>
      <x:c r="E31" s="14" t="str">
        <x:v>If several devices were measured together, use a descriptive group name and Quantity = 1. Do not also enter the same devices as separate rows. Longer tests may be needed when the meter’s resolution is too coarse for a small load. Review uncertainties; this file does not infer meter accuracy.</x:v>
      </x:c>
      <x:c r="F31" s="14" t="str">
        <x:v>If several devices were measured together, use a descriptive group name and Quantity = 1. Do not also enter the same devices as separate rows. Longer tests may be needed when the meter’s resolution is too coarse for a small load. Review uncertainties; this file does not infer meter accuracy.</x:v>
      </x:c>
      <x:c r="G31" s="14" t="str">
        <x:v>If several devices were measured together, use a descriptive group name and Quantity = 1. Do not also enter the same devices as separate rows. Longer tests may be needed when the meter’s resolution is too coarse for a small load. Review uncertainties; this file does not infer meter accuracy.</x:v>
      </x:c>
      <x:c r="H31" s="14" t="str">
        <x:v>If several devices were measured together, use a descriptive group name and Quantity = 1. Do not also enter the same devices as separate rows. Longer tests may be needed when the meter’s resolution is too coarse for a small load. Review uncertainties; this file does not infer meter accuracy.</x:v>
      </x:c>
    </x:row>
    <x:row r="32" ht="25" customHeight="1">
      <x:c r="A32" s="14" t="str">
        <x:v>If several devices were measured together, use a descriptive group name and Quantity = 1. Do not also enter the same devices as separate rows. Longer tests may be needed when the meter’s resolution is too coarse for a small load. Review uncertainties; this file does not infer meter accuracy.</x:v>
      </x:c>
      <x:c r="B32" s="14" t="str">
        <x:v>If several devices were measured together, use a descriptive group name and Quantity = 1. Do not also enter the same devices as separate rows. Longer tests may be needed when the meter’s resolution is too coarse for a small load. Review uncertainties; this file does not infer meter accuracy.</x:v>
      </x:c>
      <x:c r="C32" s="14" t="str">
        <x:v>If several devices were measured together, use a descriptive group name and Quantity = 1. Do not also enter the same devices as separate rows. Longer tests may be needed when the meter’s resolution is too coarse for a small load. Review uncertainties; this file does not infer meter accuracy.</x:v>
      </x:c>
      <x:c r="D32" s="14" t="str">
        <x:v>If several devices were measured together, use a descriptive group name and Quantity = 1. Do not also enter the same devices as separate rows. Longer tests may be needed when the meter’s resolution is too coarse for a small load. Review uncertainties; this file does not infer meter accuracy.</x:v>
      </x:c>
      <x:c r="E32" s="14" t="str">
        <x:v>If several devices were measured together, use a descriptive group name and Quantity = 1. Do not also enter the same devices as separate rows. Longer tests may be needed when the meter’s resolution is too coarse for a small load. Review uncertainties; this file does not infer meter accuracy.</x:v>
      </x:c>
      <x:c r="F32" s="14" t="str">
        <x:v>If several devices were measured together, use a descriptive group name and Quantity = 1. Do not also enter the same devices as separate rows. Longer tests may be needed when the meter’s resolution is too coarse for a small load. Review uncertainties; this file does not infer meter accuracy.</x:v>
      </x:c>
      <x:c r="G32" s="14" t="str">
        <x:v>If several devices were measured together, use a descriptive group name and Quantity = 1. Do not also enter the same devices as separate rows. Longer tests may be needed when the meter’s resolution is too coarse for a small load. Review uncertainties; this file does not infer meter accuracy.</x:v>
      </x:c>
      <x:c r="H32" s="14" t="str">
        <x:v>If several devices were measured together, use a descriptive group name and Quantity = 1. Do not also enter the same devices as separate rows. Longer tests may be needed when the meter’s resolution is too coarse for a small load. Review uncertainties; this file does not infer meter accuracy.</x:v>
      </x:c>
    </x:row>
  </x:sheetData>
  <x:mergeCells>
    <x:mergeCell ref="A1:H2"/>
    <x:mergeCell ref="A3:H4"/>
    <x:mergeCell ref="A5:H6"/>
    <x:mergeCell ref="A21:H23"/>
    <x:mergeCell ref="A25:H27"/>
    <x:mergeCell ref="A29:H32"/>
  </x:mergeCells>
  <x:dataValidations count="2">
    <x:dataValidation type="whole" operator="between" sqref="G8:G19">
      <x:formula1>1</x:formula1>
      <x:formula2>100</x:formula2>
    </x:dataValidation>
    <x:dataValidation type="decimal" operator="greaterThanOrEqual" sqref="C8:F19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4" hidden="0" customWidth="1"/>
    <x:col min="3" max="3" width="15" hidden="0" customWidth="1"/>
    <x:col min="4" max="4" width="15" hidden="0" customWidth="1"/>
    <x:col min="5" max="5" width="10" hidden="0" customWidth="1"/>
    <x:col min="6" max="6" width="16" hidden="0" customWidth="1"/>
    <x:col min="7" max="7" width="17" hidden="0" customWidth="1"/>
    <x:col min="8" max="8" width="23" hidden="0" customWidth="1"/>
  </x:cols>
  <x:sheetData>
    <x:row r="1" ht="25" customHeight="1">
      <x:c r="A1" s="6" t="str">
        <x:v>02 / YOUR ENERGY PLAN</x:v>
      </x:c>
      <x:c r="B1" s="6" t="str">
        <x:v>02 / YOUR ENERGY PLAN</x:v>
      </x:c>
      <x:c r="C1" s="6" t="str">
        <x:v>02 / YOUR ENERGY PLAN</x:v>
      </x:c>
      <x:c r="D1" s="6" t="str">
        <x:v>02 / YOUR ENERGY PLAN</x:v>
      </x:c>
      <x:c r="E1" s="6" t="str">
        <x:v>02 / YOUR ENERGY PLAN</x:v>
      </x:c>
      <x:c r="F1" s="6" t="str">
        <x:v>02 / YOUR ENERGY PLAN</x:v>
      </x:c>
      <x:c r="G1" s="6" t="str">
        <x:v>02 / YOUR ENERGY PLAN</x:v>
      </x:c>
      <x:c r="H1" s="6" t="str">
        <x:v>02 / YOUR ENERGY PLAN</x:v>
      </x:c>
    </x:row>
    <x:row r="2" ht="25" customHeight="1">
      <x:c r="A2" s="6" t="str">
        <x:v>02 / YOUR ENERGY PLAN</x:v>
      </x:c>
      <x:c r="B2" s="6" t="str">
        <x:v>02 / YOUR ENERGY PLAN</x:v>
      </x:c>
      <x:c r="C2" s="6" t="str">
        <x:v>02 / YOUR ENERGY PLAN</x:v>
      </x:c>
      <x:c r="D2" s="6" t="str">
        <x:v>02 / YOUR ENERGY PLAN</x:v>
      </x:c>
      <x:c r="E2" s="6" t="str">
        <x:v>02 / YOUR ENERGY PLAN</x:v>
      </x:c>
      <x:c r="F2" s="6" t="str">
        <x:v>02 / YOUR ENERGY PLAN</x:v>
      </x:c>
      <x:c r="G2" s="6" t="str">
        <x:v>02 / YOUR ENERGY PLAN</x:v>
      </x:c>
      <x:c r="H2" s="6" t="str">
        <x:v>02 / YOUR ENERGY PLAN</x:v>
      </x:c>
    </x:row>
    <x:row r="3" ht="25" customHeight="1">
      <x:c r="A3" s="9" t="str">
        <x:v>Blue inputs are editable. Other cells calculate from Measurements. Empty or inconsistent inputs do not produce a confident result.</x:v>
      </x:c>
      <x:c r="B3" s="9" t="str">
        <x:v>Blue inputs are editable. Other cells calculate from Measurements. Empty or inconsistent inputs do not produce a confident result.</x:v>
      </x:c>
      <x:c r="C3" s="9" t="str">
        <x:v>Blue inputs are editable. Other cells calculate from Measurements. Empty or inconsistent inputs do not produce a confident result.</x:v>
      </x:c>
      <x:c r="D3" s="9" t="str">
        <x:v>Blue inputs are editable. Other cells calculate from Measurements. Empty or inconsistent inputs do not produce a confident result.</x:v>
      </x:c>
      <x:c r="E3" s="9" t="str">
        <x:v>Blue inputs are editable. Other cells calculate from Measurements. Empty or inconsistent inputs do not produce a confident result.</x:v>
      </x:c>
      <x:c r="F3" s="9" t="str">
        <x:v>Blue inputs are editable. Other cells calculate from Measurements. Empty or inconsistent inputs do not produce a confident result.</x:v>
      </x:c>
      <x:c r="G3" s="9" t="str">
        <x:v>Blue inputs are editable. Other cells calculate from Measurements. Empty or inconsistent inputs do not produce a confident result.</x:v>
      </x:c>
      <x:c r="H3" s="9" t="str">
        <x:v>Blue inputs are editable. Other cells calculate from Measurements. Empty or inconsistent inputs do not produce a confident result.</x:v>
      </x:c>
    </x:row>
    <x:row r="4" ht="25" customHeight="1">
      <x:c r="A4" s="9" t="str">
        <x:v>Blue inputs are editable. Other cells calculate from Measurements. Empty or inconsistent inputs do not produce a confident result.</x:v>
      </x:c>
      <x:c r="B4" s="9" t="str">
        <x:v>Blue inputs are editable. Other cells calculate from Measurements. Empty or inconsistent inputs do not produce a confident result.</x:v>
      </x:c>
      <x:c r="C4" s="9" t="str">
        <x:v>Blue inputs are editable. Other cells calculate from Measurements. Empty or inconsistent inputs do not produce a confident result.</x:v>
      </x:c>
      <x:c r="D4" s="9" t="str">
        <x:v>Blue inputs are editable. Other cells calculate from Measurements. Empty or inconsistent inputs do not produce a confident result.</x:v>
      </x:c>
      <x:c r="E4" s="9" t="str">
        <x:v>Blue inputs are editable. Other cells calculate from Measurements. Empty or inconsistent inputs do not produce a confident result.</x:v>
      </x:c>
      <x:c r="F4" s="9" t="str">
        <x:v>Blue inputs are editable. Other cells calculate from Measurements. Empty or inconsistent inputs do not produce a confident result.</x:v>
      </x:c>
      <x:c r="G4" s="9" t="str">
        <x:v>Blue inputs are editable. Other cells calculate from Measurements. Empty or inconsistent inputs do not produce a confident result.</x:v>
      </x:c>
      <x:c r="H4" s="9" t="str">
        <x:v>Blue inputs are editable. Other cells calculate from Measurements. Empty or inconsistent inputs do not produce a confident result.</x:v>
      </x:c>
    </x:row>
    <x:row r="5" ht="25" customHeight="1">
      <x:c r="A5" s="3" t="str">
        <x:v>Planning period (h)</x:v>
      </x:c>
      <x:c r="B5" s="3"/>
      <x:c r="C5" s="3"/>
      <x:c r="D5" s="27" t="n">
        <x:v>24</x:v>
      </x:c>
      <x:c r="E5" s="3"/>
      <x:c r="F5" s="31" t="str">
        <x:v>PLANNED ENERGY / Wh</x:v>
      </x:c>
      <x:c r="G5" s="31" t="str">
        <x:v>PLANNED ENERGY / Wh</x:v>
      </x:c>
      <x:c r="H5" s="31" t="str">
        <x:v>PLANNED ENERGY / Wh</x:v>
      </x:c>
    </x:row>
    <x:row r="6" ht="25" customHeight="1">
      <x:c r="A6" s="3" t="str">
        <x:v>Battery nameplate (Wh)</x:v>
      </x:c>
      <x:c r="B6" s="3"/>
      <x:c r="C6" s="3"/>
      <x:c r="D6" s="27"/>
      <x:c r="E6" s="3"/>
      <x:c r="F6" s="33" t="str">
        <x:f>IF(OR(D12&lt;&gt;"READY",COUNTIF(H16:H27,"OK")=0,COUNTIF(H16:H27,"CHECK INPUT")&gt;0,COUNTIF(H16:H27,"INCOMPLETE")&gt;0),"",SUM(F16:F27))</x:f>
      </x:c>
      <x:c r="G6" s="33"/>
      <x:c r="H6" s="33"/>
    </x:row>
    <x:row r="7" ht="25" customHeight="1">
      <x:c r="A7" s="3" t="str">
        <x:v>Usable-capacity factor</x:v>
      </x:c>
      <x:c r="B7" s="3"/>
      <x:c r="C7" s="3"/>
      <x:c r="D7" s="28" t="n">
        <x:v>1</x:v>
      </x:c>
      <x:c r="E7" s="3"/>
      <x:c r="F7" s="33"/>
      <x:c r="G7" s="33"/>
      <x:c r="H7" s="33"/>
    </x:row>
    <x:row r="8" ht="25" customHeight="1">
      <x:c r="A8" s="3" t="str">
        <x:v>Conversion efficiency</x:v>
      </x:c>
      <x:c r="B8" s="3"/>
      <x:c r="C8" s="3"/>
      <x:c r="D8" s="28" t="n">
        <x:v>0.85</x:v>
      </x:c>
      <x:c r="E8" s="3"/>
      <x:c r="F8" s="31" t="str">
        <x:v>REQUIRED NAMEPLATE / Wh</x:v>
      </x:c>
      <x:c r="G8" s="31" t="str">
        <x:v>REQUIRED NAMEPLATE / Wh</x:v>
      </x:c>
      <x:c r="H8" s="31" t="str">
        <x:v>REQUIRED NAMEPLATE / Wh</x:v>
      </x:c>
    </x:row>
    <x:row r="9" ht="25" customHeight="1">
      <x:c r="A9" s="3" t="str">
        <x:v>Energy reserve</x:v>
      </x:c>
      <x:c r="B9" s="3"/>
      <x:c r="C9" s="3"/>
      <x:c r="D9" s="28" t="n">
        <x:v>0.1</x:v>
      </x:c>
      <x:c r="E9" s="3"/>
      <x:c r="F9" s="33" t="str">
        <x:f>IF(F6="","",ROUNDUP(F6/D10,0))</x:f>
      </x:c>
      <x:c r="G9" s="33"/>
      <x:c r="H9" s="33"/>
    </x:row>
    <x:row r="10" ht="25" customHeight="1">
      <x:c r="A10" s="3" t="str">
        <x:v>Combined usable fraction</x:v>
      </x:c>
      <x:c r="B10" s="3"/>
      <x:c r="C10" s="3"/>
      <x:c r="D10" s="29" t="n">
        <x:f>IF(D12="READY",D7*D8*(1-D9),"")</x:f>
        <x:v>0.765</x:v>
      </x:c>
      <x:c r="E10" s="3"/>
      <x:c r="F10" s="33"/>
      <x:c r="G10" s="33"/>
      <x:c r="H10" s="33"/>
    </x:row>
    <x:row r="11" ht="25" customHeight="1">
      <x:c r="A11" s="3" t="str">
        <x:v>Wh per kWh</x:v>
      </x:c>
      <x:c r="B11" s="3"/>
      <x:c r="C11" s="3"/>
      <x:c r="D11" s="3" t="n">
        <x:v>1000</x:v>
      </x:c>
      <x:c r="E11" s="3"/>
      <x:c r="F11" s="31" t="str">
        <x:v>BATTERY AVAILABLE / Wh</x:v>
      </x:c>
      <x:c r="G11" s="31" t="str">
        <x:v>BATTERY AVAILABLE / Wh</x:v>
      </x:c>
      <x:c r="H11" s="31" t="str">
        <x:v>BATTERY AVAILABLE / Wh</x:v>
      </x:c>
    </x:row>
    <x:row r="12" ht="25" customHeight="1">
      <x:c r="A12" s="3" t="str">
        <x:v>Assumption check</x:v>
      </x:c>
      <x:c r="B12" s="3"/>
      <x:c r="C12" s="3"/>
      <x:c r="D12" s="3" t="str">
        <x:f>IFERROR(IF(OR(COUNT(D5,D7:D9)&lt;&gt;4,D5&lt;=0,D5&gt;168,D7&lt;=0,D7&gt;1,D8&lt;=0,D8&gt;1,D9&lt;0,D9&gt;=1),"CHECK","READY"),"CHECK")</x:f>
        <x:v>READY</x:v>
      </x:c>
      <x:c r="E12" s="3"/>
      <x:c r="F12" s="33" t="str">
        <x:f>IFERROR(IF(OR(F6="",NOT(ISNUMBER(D6)),D6&lt;=0),"",D6*D10),"")</x:f>
      </x:c>
      <x:c r="G12" s="33"/>
      <x:c r="H12" s="33"/>
    </x:row>
    <x:row r="13" ht="25" customHeight="1">
      <x:c r="A13" s="3"/>
      <x:c r="B13" s="3"/>
      <x:c r="C13" s="3"/>
      <x:c r="D13" s="3"/>
      <x:c r="E13" s="3"/>
      <x:c r="F13" s="33"/>
      <x:c r="G13" s="33"/>
      <x:c r="H13" s="33"/>
    </x:row>
    <x:row r="14" ht="25" customHeight="1">
      <x:c r="A14" s="3"/>
      <x:c r="B14" s="3"/>
      <x:c r="C14" s="3"/>
      <x:c r="D14" s="3"/>
      <x:c r="E14" s="3"/>
      <x:c r="F14" s="3"/>
      <x:c r="G14" s="3"/>
      <x:c r="H14" s="3"/>
    </x:row>
    <x:row r="15" ht="48" customHeight="1">
      <x:c r="A15" s="16" t="str">
        <x:v>Device</x:v>
      </x:c>
      <x:c r="B15" s="16" t="str">
        <x:v>Test energy (Wh)</x:v>
      </x:c>
      <x:c r="C15" s="16" t="str">
        <x:v>Average (W)</x:v>
      </x:c>
      <x:c r="D15" s="16" t="str">
        <x:v>Planned use (h)</x:v>
      </x:c>
      <x:c r="E15" s="16" t="str">
        <x:v>Quantity</x:v>
      </x:c>
      <x:c r="F15" s="16" t="str">
        <x:v>Plan energy (Wh)</x:v>
      </x:c>
      <x:c r="G15" s="16" t="str">
        <x:v>Method</x:v>
      </x:c>
      <x:c r="H15" s="16" t="str">
        <x:v>Row check</x:v>
      </x:c>
    </x:row>
    <x:row r="16" ht="35" customHeight="1">
      <x:c r="A16" s="68" t="str">
        <x:f>IF('Measurements'!A8="","",'Measurements'!A8)</x:f>
      </x:c>
      <x:c r="B16" s="69" t="str">
        <x:f>IF(H16="OK",('Measurements'!D8-'Measurements'!C8)*$D$11,"")</x:f>
      </x:c>
      <x:c r="C16" s="69" t="str">
        <x:f>IF(H16="OK",B16/'Measurements'!E8,"")</x:f>
      </x:c>
      <x:c r="D16" s="69" t="str">
        <x:f>IF(H16="OK",'Measurements'!F8,"")</x:f>
      </x:c>
      <x:c r="E16" s="70" t="str">
        <x:f>IF(H16="OK",'Measurements'!G8,"")</x:f>
      </x:c>
      <x:c r="F16" s="69" t="str">
        <x:f>IF(H16="OK",C16*D16*E16,"")</x:f>
      </x:c>
      <x:c r="G16" s="71" t="str">
        <x:f>IF(H16="OK","kWh / time","")</x:f>
      </x:c>
      <x:c r="H16" s="68" t="str">
        <x:f>IFERROR(IF(COUNTA('Measurements'!A8:H8)=0,"",IF(OR('Measurements'!A8="",COUNT('Measurements'!C8:G8)&lt;&gt;5),"INCOMPLETE",IF(OR(NOT(ISNUMBER($D$5)),'Measurements'!C8&lt;0,'Measurements'!D8&lt;='Measurements'!C8,'Measurements'!E8&lt;=0,'Measurements'!F8&lt;0,'Measurements'!F8&gt;$D$5,'Measurements'!G8&lt;1,'Measurements'!G8&gt;100,MOD('Measurements'!G8,1)&lt;&gt;0),"CHECK INPUT","OK"))),"CHECK INPUT")</x:f>
      </x:c>
    </x:row>
    <x:row r="17" ht="35" customHeight="1">
      <x:c r="A17" s="72" t="str">
        <x:f>IF('Measurements'!A9="","",'Measurements'!A9)</x:f>
      </x:c>
      <x:c r="B17" s="73" t="str">
        <x:f>IF(H17="OK",('Measurements'!D9-'Measurements'!C9)*$D$11,"")</x:f>
      </x:c>
      <x:c r="C17" s="73" t="str">
        <x:f>IF(H17="OK",B17/'Measurements'!E9,"")</x:f>
      </x:c>
      <x:c r="D17" s="73" t="str">
        <x:f>IF(H17="OK",'Measurements'!F9,"")</x:f>
      </x:c>
      <x:c r="E17" s="74" t="str">
        <x:f>IF(H17="OK",'Measurements'!G9,"")</x:f>
      </x:c>
      <x:c r="F17" s="73" t="str">
        <x:f>IF(H17="OK",C17*D17*E17,"")</x:f>
      </x:c>
      <x:c r="G17" s="75" t="str">
        <x:f>IF(H17="OK","kWh / time","")</x:f>
      </x:c>
      <x:c r="H17" s="72" t="str">
        <x:f>IFERROR(IF(COUNTA('Measurements'!A9:H9)=0,"",IF(OR('Measurements'!A9="",COUNT('Measurements'!C9:G9)&lt;&gt;5),"INCOMPLETE",IF(OR(NOT(ISNUMBER($D$5)),'Measurements'!C9&lt;0,'Measurements'!D9&lt;='Measurements'!C9,'Measurements'!E9&lt;=0,'Measurements'!F9&lt;0,'Measurements'!F9&gt;$D$5,'Measurements'!G9&lt;1,'Measurements'!G9&gt;100,MOD('Measurements'!G9,1)&lt;&gt;0),"CHECK INPUT","OK"))),"CHECK INPUT")</x:f>
      </x:c>
    </x:row>
    <x:row r="18" ht="35" customHeight="1">
      <x:c r="A18" s="72" t="str">
        <x:f>IF('Measurements'!A10="","",'Measurements'!A10)</x:f>
      </x:c>
      <x:c r="B18" s="73" t="str">
        <x:f>IF(H18="OK",('Measurements'!D10-'Measurements'!C10)*$D$11,"")</x:f>
      </x:c>
      <x:c r="C18" s="73" t="str">
        <x:f>IF(H18="OK",B18/'Measurements'!E10,"")</x:f>
      </x:c>
      <x:c r="D18" s="73" t="str">
        <x:f>IF(H18="OK",'Measurements'!F10,"")</x:f>
      </x:c>
      <x:c r="E18" s="74" t="str">
        <x:f>IF(H18="OK",'Measurements'!G10,"")</x:f>
      </x:c>
      <x:c r="F18" s="73" t="str">
        <x:f>IF(H18="OK",C18*D18*E18,"")</x:f>
      </x:c>
      <x:c r="G18" s="75" t="str">
        <x:f>IF(H18="OK","kWh / time","")</x:f>
      </x:c>
      <x:c r="H18" s="72" t="str">
        <x:f>IFERROR(IF(COUNTA('Measurements'!A10:H10)=0,"",IF(OR('Measurements'!A10="",COUNT('Measurements'!C10:G10)&lt;&gt;5),"INCOMPLETE",IF(OR(NOT(ISNUMBER($D$5)),'Measurements'!C10&lt;0,'Measurements'!D10&lt;='Measurements'!C10,'Measurements'!E10&lt;=0,'Measurements'!F10&lt;0,'Measurements'!F10&gt;$D$5,'Measurements'!G10&lt;1,'Measurements'!G10&gt;100,MOD('Measurements'!G10,1)&lt;&gt;0),"CHECK INPUT","OK"))),"CHECK INPUT")</x:f>
      </x:c>
    </x:row>
    <x:row r="19" ht="35" customHeight="1">
      <x:c r="A19" s="72" t="str">
        <x:f>IF('Measurements'!A11="","",'Measurements'!A11)</x:f>
      </x:c>
      <x:c r="B19" s="73" t="str">
        <x:f>IF(H19="OK",('Measurements'!D11-'Measurements'!C11)*$D$11,"")</x:f>
      </x:c>
      <x:c r="C19" s="73" t="str">
        <x:f>IF(H19="OK",B19/'Measurements'!E11,"")</x:f>
      </x:c>
      <x:c r="D19" s="73" t="str">
        <x:f>IF(H19="OK",'Measurements'!F11,"")</x:f>
      </x:c>
      <x:c r="E19" s="74" t="str">
        <x:f>IF(H19="OK",'Measurements'!G11,"")</x:f>
      </x:c>
      <x:c r="F19" s="73" t="str">
        <x:f>IF(H19="OK",C19*D19*E19,"")</x:f>
      </x:c>
      <x:c r="G19" s="75" t="str">
        <x:f>IF(H19="OK","kWh / time","")</x:f>
      </x:c>
      <x:c r="H19" s="72" t="str">
        <x:f>IFERROR(IF(COUNTA('Measurements'!A11:H11)=0,"",IF(OR('Measurements'!A11="",COUNT('Measurements'!C11:G11)&lt;&gt;5),"INCOMPLETE",IF(OR(NOT(ISNUMBER($D$5)),'Measurements'!C11&lt;0,'Measurements'!D11&lt;='Measurements'!C11,'Measurements'!E11&lt;=0,'Measurements'!F11&lt;0,'Measurements'!F11&gt;$D$5,'Measurements'!G11&lt;1,'Measurements'!G11&gt;100,MOD('Measurements'!G11,1)&lt;&gt;0),"CHECK INPUT","OK"))),"CHECK INPUT")</x:f>
      </x:c>
    </x:row>
    <x:row r="20" ht="35" customHeight="1">
      <x:c r="A20" s="72" t="str">
        <x:f>IF('Measurements'!A12="","",'Measurements'!A12)</x:f>
      </x:c>
      <x:c r="B20" s="73" t="str">
        <x:f>IF(H20="OK",('Measurements'!D12-'Measurements'!C12)*$D$11,"")</x:f>
      </x:c>
      <x:c r="C20" s="73" t="str">
        <x:f>IF(H20="OK",B20/'Measurements'!E12,"")</x:f>
      </x:c>
      <x:c r="D20" s="73" t="str">
        <x:f>IF(H20="OK",'Measurements'!F12,"")</x:f>
      </x:c>
      <x:c r="E20" s="74" t="str">
        <x:f>IF(H20="OK",'Measurements'!G12,"")</x:f>
      </x:c>
      <x:c r="F20" s="73" t="str">
        <x:f>IF(H20="OK",C20*D20*E20,"")</x:f>
      </x:c>
      <x:c r="G20" s="75" t="str">
        <x:f>IF(H20="OK","kWh / time","")</x:f>
      </x:c>
      <x:c r="H20" s="72" t="str">
        <x:f>IFERROR(IF(COUNTA('Measurements'!A12:H12)=0,"",IF(OR('Measurements'!A12="",COUNT('Measurements'!C12:G12)&lt;&gt;5),"INCOMPLETE",IF(OR(NOT(ISNUMBER($D$5)),'Measurements'!C12&lt;0,'Measurements'!D12&lt;='Measurements'!C12,'Measurements'!E12&lt;=0,'Measurements'!F12&lt;0,'Measurements'!F12&gt;$D$5,'Measurements'!G12&lt;1,'Measurements'!G12&gt;100,MOD('Measurements'!G12,1)&lt;&gt;0),"CHECK INPUT","OK"))),"CHECK INPUT")</x:f>
      </x:c>
    </x:row>
    <x:row r="21" ht="35" customHeight="1">
      <x:c r="A21" s="72" t="str">
        <x:f>IF('Measurements'!A13="","",'Measurements'!A13)</x:f>
      </x:c>
      <x:c r="B21" s="73" t="str">
        <x:f>IF(H21="OK",('Measurements'!D13-'Measurements'!C13)*$D$11,"")</x:f>
      </x:c>
      <x:c r="C21" s="73" t="str">
        <x:f>IF(H21="OK",B21/'Measurements'!E13,"")</x:f>
      </x:c>
      <x:c r="D21" s="73" t="str">
        <x:f>IF(H21="OK",'Measurements'!F13,"")</x:f>
      </x:c>
      <x:c r="E21" s="74" t="str">
        <x:f>IF(H21="OK",'Measurements'!G13,"")</x:f>
      </x:c>
      <x:c r="F21" s="73" t="str">
        <x:f>IF(H21="OK",C21*D21*E21,"")</x:f>
      </x:c>
      <x:c r="G21" s="75" t="str">
        <x:f>IF(H21="OK","kWh / time","")</x:f>
      </x:c>
      <x:c r="H21" s="72" t="str">
        <x:f>IFERROR(IF(COUNTA('Measurements'!A13:H13)=0,"",IF(OR('Measurements'!A13="",COUNT('Measurements'!C13:G13)&lt;&gt;5),"INCOMPLETE",IF(OR(NOT(ISNUMBER($D$5)),'Measurements'!C13&lt;0,'Measurements'!D13&lt;='Measurements'!C13,'Measurements'!E13&lt;=0,'Measurements'!F13&lt;0,'Measurements'!F13&gt;$D$5,'Measurements'!G13&lt;1,'Measurements'!G13&gt;100,MOD('Measurements'!G13,1)&lt;&gt;0),"CHECK INPUT","OK"))),"CHECK INPUT")</x:f>
      </x:c>
    </x:row>
    <x:row r="22" ht="35" customHeight="1">
      <x:c r="A22" s="72" t="str">
        <x:f>IF('Measurements'!A14="","",'Measurements'!A14)</x:f>
      </x:c>
      <x:c r="B22" s="73" t="str">
        <x:f>IF(H22="OK",('Measurements'!D14-'Measurements'!C14)*$D$11,"")</x:f>
      </x:c>
      <x:c r="C22" s="73" t="str">
        <x:f>IF(H22="OK",B22/'Measurements'!E14,"")</x:f>
      </x:c>
      <x:c r="D22" s="73" t="str">
        <x:f>IF(H22="OK",'Measurements'!F14,"")</x:f>
      </x:c>
      <x:c r="E22" s="74" t="str">
        <x:f>IF(H22="OK",'Measurements'!G14,"")</x:f>
      </x:c>
      <x:c r="F22" s="73" t="str">
        <x:f>IF(H22="OK",C22*D22*E22,"")</x:f>
      </x:c>
      <x:c r="G22" s="75" t="str">
        <x:f>IF(H22="OK","kWh / time","")</x:f>
      </x:c>
      <x:c r="H22" s="72" t="str">
        <x:f>IFERROR(IF(COUNTA('Measurements'!A14:H14)=0,"",IF(OR('Measurements'!A14="",COUNT('Measurements'!C14:G14)&lt;&gt;5),"INCOMPLETE",IF(OR(NOT(ISNUMBER($D$5)),'Measurements'!C14&lt;0,'Measurements'!D14&lt;='Measurements'!C14,'Measurements'!E14&lt;=0,'Measurements'!F14&lt;0,'Measurements'!F14&gt;$D$5,'Measurements'!G14&lt;1,'Measurements'!G14&gt;100,MOD('Measurements'!G14,1)&lt;&gt;0),"CHECK INPUT","OK"))),"CHECK INPUT")</x:f>
      </x:c>
    </x:row>
    <x:row r="23" ht="35" customHeight="1">
      <x:c r="A23" s="72" t="str">
        <x:f>IF('Measurements'!A15="","",'Measurements'!A15)</x:f>
      </x:c>
      <x:c r="B23" s="73" t="str">
        <x:f>IF(H23="OK",('Measurements'!D15-'Measurements'!C15)*$D$11,"")</x:f>
      </x:c>
      <x:c r="C23" s="73" t="str">
        <x:f>IF(H23="OK",B23/'Measurements'!E15,"")</x:f>
      </x:c>
      <x:c r="D23" s="73" t="str">
        <x:f>IF(H23="OK",'Measurements'!F15,"")</x:f>
      </x:c>
      <x:c r="E23" s="74" t="str">
        <x:f>IF(H23="OK",'Measurements'!G15,"")</x:f>
      </x:c>
      <x:c r="F23" s="73" t="str">
        <x:f>IF(H23="OK",C23*D23*E23,"")</x:f>
      </x:c>
      <x:c r="G23" s="75" t="str">
        <x:f>IF(H23="OK","kWh / time","")</x:f>
      </x:c>
      <x:c r="H23" s="72" t="str">
        <x:f>IFERROR(IF(COUNTA('Measurements'!A15:H15)=0,"",IF(OR('Measurements'!A15="",COUNT('Measurements'!C15:G15)&lt;&gt;5),"INCOMPLETE",IF(OR(NOT(ISNUMBER($D$5)),'Measurements'!C15&lt;0,'Measurements'!D15&lt;='Measurements'!C15,'Measurements'!E15&lt;=0,'Measurements'!F15&lt;0,'Measurements'!F15&gt;$D$5,'Measurements'!G15&lt;1,'Measurements'!G15&gt;100,MOD('Measurements'!G15,1)&lt;&gt;0),"CHECK INPUT","OK"))),"CHECK INPUT")</x:f>
      </x:c>
    </x:row>
    <x:row r="24" ht="35" customHeight="1">
      <x:c r="A24" s="72" t="str">
        <x:f>IF('Measurements'!A16="","",'Measurements'!A16)</x:f>
      </x:c>
      <x:c r="B24" s="73" t="str">
        <x:f>IF(H24="OK",('Measurements'!D16-'Measurements'!C16)*$D$11,"")</x:f>
      </x:c>
      <x:c r="C24" s="73" t="str">
        <x:f>IF(H24="OK",B24/'Measurements'!E16,"")</x:f>
      </x:c>
      <x:c r="D24" s="73" t="str">
        <x:f>IF(H24="OK",'Measurements'!F16,"")</x:f>
      </x:c>
      <x:c r="E24" s="74" t="str">
        <x:f>IF(H24="OK",'Measurements'!G16,"")</x:f>
      </x:c>
      <x:c r="F24" s="73" t="str">
        <x:f>IF(H24="OK",C24*D24*E24,"")</x:f>
      </x:c>
      <x:c r="G24" s="75" t="str">
        <x:f>IF(H24="OK","kWh / time","")</x:f>
      </x:c>
      <x:c r="H24" s="72" t="str">
        <x:f>IFERROR(IF(COUNTA('Measurements'!A16:H16)=0,"",IF(OR('Measurements'!A16="",COUNT('Measurements'!C16:G16)&lt;&gt;5),"INCOMPLETE",IF(OR(NOT(ISNUMBER($D$5)),'Measurements'!C16&lt;0,'Measurements'!D16&lt;='Measurements'!C16,'Measurements'!E16&lt;=0,'Measurements'!F16&lt;0,'Measurements'!F16&gt;$D$5,'Measurements'!G16&lt;1,'Measurements'!G16&gt;100,MOD('Measurements'!G16,1)&lt;&gt;0),"CHECK INPUT","OK"))),"CHECK INPUT")</x:f>
      </x:c>
    </x:row>
    <x:row r="25" ht="35" customHeight="1">
      <x:c r="A25" s="72" t="str">
        <x:f>IF('Measurements'!A17="","",'Measurements'!A17)</x:f>
      </x:c>
      <x:c r="B25" s="73" t="str">
        <x:f>IF(H25="OK",('Measurements'!D17-'Measurements'!C17)*$D$11,"")</x:f>
      </x:c>
      <x:c r="C25" s="73" t="str">
        <x:f>IF(H25="OK",B25/'Measurements'!E17,"")</x:f>
      </x:c>
      <x:c r="D25" s="73" t="str">
        <x:f>IF(H25="OK",'Measurements'!F17,"")</x:f>
      </x:c>
      <x:c r="E25" s="74" t="str">
        <x:f>IF(H25="OK",'Measurements'!G17,"")</x:f>
      </x:c>
      <x:c r="F25" s="73" t="str">
        <x:f>IF(H25="OK",C25*D25*E25,"")</x:f>
      </x:c>
      <x:c r="G25" s="75" t="str">
        <x:f>IF(H25="OK","kWh / time","")</x:f>
      </x:c>
      <x:c r="H25" s="72" t="str">
        <x:f>IFERROR(IF(COUNTA('Measurements'!A17:H17)=0,"",IF(OR('Measurements'!A17="",COUNT('Measurements'!C17:G17)&lt;&gt;5),"INCOMPLETE",IF(OR(NOT(ISNUMBER($D$5)),'Measurements'!C17&lt;0,'Measurements'!D17&lt;='Measurements'!C17,'Measurements'!E17&lt;=0,'Measurements'!F17&lt;0,'Measurements'!F17&gt;$D$5,'Measurements'!G17&lt;1,'Measurements'!G17&gt;100,MOD('Measurements'!G17,1)&lt;&gt;0),"CHECK INPUT","OK"))),"CHECK INPUT")</x:f>
      </x:c>
    </x:row>
    <x:row r="26" ht="35" customHeight="1">
      <x:c r="A26" s="72" t="str">
        <x:f>IF('Measurements'!A18="","",'Measurements'!A18)</x:f>
      </x:c>
      <x:c r="B26" s="73" t="str">
        <x:f>IF(H26="OK",('Measurements'!D18-'Measurements'!C18)*$D$11,"")</x:f>
      </x:c>
      <x:c r="C26" s="73" t="str">
        <x:f>IF(H26="OK",B26/'Measurements'!E18,"")</x:f>
      </x:c>
      <x:c r="D26" s="73" t="str">
        <x:f>IF(H26="OK",'Measurements'!F18,"")</x:f>
      </x:c>
      <x:c r="E26" s="74" t="str">
        <x:f>IF(H26="OK",'Measurements'!G18,"")</x:f>
      </x:c>
      <x:c r="F26" s="73" t="str">
        <x:f>IF(H26="OK",C26*D26*E26,"")</x:f>
      </x:c>
      <x:c r="G26" s="75" t="str">
        <x:f>IF(H26="OK","kWh / time","")</x:f>
      </x:c>
      <x:c r="H26" s="72" t="str">
        <x:f>IFERROR(IF(COUNTA('Measurements'!A18:H18)=0,"",IF(OR('Measurements'!A18="",COUNT('Measurements'!C18:G18)&lt;&gt;5),"INCOMPLETE",IF(OR(NOT(ISNUMBER($D$5)),'Measurements'!C18&lt;0,'Measurements'!D18&lt;='Measurements'!C18,'Measurements'!E18&lt;=0,'Measurements'!F18&lt;0,'Measurements'!F18&gt;$D$5,'Measurements'!G18&lt;1,'Measurements'!G18&gt;100,MOD('Measurements'!G18,1)&lt;&gt;0),"CHECK INPUT","OK"))),"CHECK INPUT")</x:f>
      </x:c>
    </x:row>
    <x:row r="27" ht="35" customHeight="1">
      <x:c r="A27" s="76" t="str">
        <x:f>IF('Measurements'!A19="","",'Measurements'!A19)</x:f>
      </x:c>
      <x:c r="B27" s="77" t="str">
        <x:f>IF(H27="OK",('Measurements'!D19-'Measurements'!C19)*$D$11,"")</x:f>
      </x:c>
      <x:c r="C27" s="77" t="str">
        <x:f>IF(H27="OK",B27/'Measurements'!E19,"")</x:f>
      </x:c>
      <x:c r="D27" s="77" t="str">
        <x:f>IF(H27="OK",'Measurements'!F19,"")</x:f>
      </x:c>
      <x:c r="E27" s="78" t="str">
        <x:f>IF(H27="OK",'Measurements'!G19,"")</x:f>
      </x:c>
      <x:c r="F27" s="77" t="str">
        <x:f>IF(H27="OK",C27*D27*E27,"")</x:f>
      </x:c>
      <x:c r="G27" s="79" t="str">
        <x:f>IF(H27="OK","kWh / time","")</x:f>
      </x:c>
      <x:c r="H27" s="76" t="str">
        <x:f>IFERROR(IF(COUNTA('Measurements'!A19:H19)=0,"",IF(OR('Measurements'!A19="",COUNT('Measurements'!C19:G19)&lt;&gt;5),"INCOMPLETE",IF(OR(NOT(ISNUMBER($D$5)),'Measurements'!C19&lt;0,'Measurements'!D19&lt;='Measurements'!C19,'Measurements'!E19&lt;=0,'Measurements'!F19&lt;0,'Measurements'!F19&gt;$D$5,'Measurements'!G19&lt;1,'Measurements'!G19&gt;100,MOD('Measurements'!G19,1)&lt;&gt;0),"CHECK INPUT","OK"))),"CHECK INPUT")</x:f>
      </x:c>
    </x:row>
    <x:row r="28" ht="25" customHeight="1">
      <x:c r="A28" s="3"/>
      <x:c r="B28" s="3"/>
      <x:c r="C28" s="3"/>
      <x:c r="D28" s="3"/>
      <x:c r="E28" s="3"/>
      <x:c r="F28" s="3"/>
      <x:c r="G28" s="3"/>
      <x:c r="H28" s="3"/>
    </x:row>
    <x:row r="29" ht="25" customHeight="1">
      <x:c r="A29" s="31" t="str">
        <x:v>ENERGY BALANCE / AVAILABLE MINUS PLANNED</x:v>
      </x:c>
      <x:c r="B29" s="31" t="str">
        <x:v>ENERGY BALANCE / AVAILABLE MINUS PLANNED</x:v>
      </x:c>
      <x:c r="C29" s="31" t="str">
        <x:v>ENERGY BALANCE / AVAILABLE MINUS PLANNED</x:v>
      </x:c>
      <x:c r="D29" s="31" t="str">
        <x:v>ENERGY BALANCE / AVAILABLE MINUS PLANNED</x:v>
      </x:c>
      <x:c r="E29" s="31" t="str">
        <x:v>ENERGY BALANCE / AVAILABLE MINUS PLANNED</x:v>
      </x:c>
      <x:c r="F29" s="38" t="str">
        <x:f>IF(OR(F6="",F12=""),"",F12-F6)</x:f>
      </x:c>
      <x:c r="G29" s="38"/>
      <x:c r="H29" s="38"/>
    </x:row>
    <x:row r="30" ht="25" customHeight="1">
      <x:c r="A30" s="31" t="str">
        <x:v>ENERGY BALANCE / AVAILABLE MINUS PLANNED</x:v>
      </x:c>
      <x:c r="B30" s="31" t="str">
        <x:v>ENERGY BALANCE / AVAILABLE MINUS PLANNED</x:v>
      </x:c>
      <x:c r="C30" s="31" t="str">
        <x:v>ENERGY BALANCE / AVAILABLE MINUS PLANNED</x:v>
      </x:c>
      <x:c r="D30" s="31" t="str">
        <x:v>ENERGY BALANCE / AVAILABLE MINUS PLANNED</x:v>
      </x:c>
      <x:c r="E30" s="31" t="str">
        <x:v>ENERGY BALANCE / AVAILABLE MINUS PLANNED</x:v>
      </x:c>
      <x:c r="F30" s="38"/>
      <x:c r="G30" s="38"/>
      <x:c r="H30" s="38"/>
    </x:row>
    <x:row r="31" ht="25" customHeight="1">
      <x:c r="A31" s="3"/>
      <x:c r="B31" s="3"/>
      <x:c r="C31" s="3"/>
      <x:c r="D31" s="3"/>
      <x:c r="E31" s="3"/>
      <x:c r="F31" s="3"/>
      <x:c r="G31" s="3"/>
      <x:c r="H31" s="3"/>
    </x:row>
    <x:row r="32" ht="25" customHeight="1">
      <x:c r="A32" s="40" t="str">
        <x:f>IF(D12&lt;&gt;"READY","CHECK: review the blue battery assumptions.",IF(COUNTIF(H16:H27,"CHECK INPUT")+COUNTIF(H16:H27,"INCOMPLETE")&gt;0,"CHECK: complete or correct the flagged measurement rows.",IF(COUNTIF(H16:H27,"OK")=0,"NO DATA: add your own readings on Measurements.",IF(F6=0,"ZERO PLANNED USE: enter the intended operating hours.",IF(F12="","Enter a positive battery capacity to compare its available energy.",IF(F29&lt;0,"ENERGY SHORTFALL in this model. Revise capacity, charging or the load plan.","ENERGY BUDGET COVERED in this model only. Check compatibility and real performance separately."))))))</x:f>
        <x:v>NO DATA: add your own readings on Measurements.</x:v>
      </x:c>
      <x:c r="B32" s="40"/>
      <x:c r="C32" s="40"/>
      <x:c r="D32" s="40"/>
      <x:c r="E32" s="40"/>
      <x:c r="F32" s="40"/>
      <x:c r="G32" s="40"/>
      <x:c r="H32" s="40"/>
    </x:row>
    <x:row r="33" ht="25" customHeight="1">
      <x:c r="A33" s="40"/>
      <x:c r="B33" s="40"/>
      <x:c r="C33" s="40"/>
      <x:c r="D33" s="40"/>
      <x:c r="E33" s="40"/>
      <x:c r="F33" s="40"/>
      <x:c r="G33" s="40"/>
      <x:c r="H33" s="40"/>
    </x:row>
    <x:row r="34" ht="25" customHeight="1">
      <x:c r="A34" s="3"/>
      <x:c r="B34" s="3"/>
      <x:c r="C34" s="3"/>
      <x:c r="D34" s="3"/>
      <x:c r="E34" s="3"/>
      <x:c r="F34" s="3"/>
      <x:c r="G34" s="3"/>
      <x:c r="H34" s="3"/>
    </x:row>
    <x:row r="35" ht="25" customHeight="1">
      <x:c r="A35" s="14" t="str">
        <x:v>Measured average watts are NOT maximum running watts, apparent power or starting demand. Do not use this table alone to choose an inverter output rating. The model applies usable fraction × efficiency × (1 − reserve) once. Do not enter a capacity already derated and apply the same losses again.</x:v>
      </x:c>
      <x:c r="B35" s="14" t="str">
        <x:v>Measured average watts are NOT maximum running watts, apparent power or starting demand. Do not use this table alone to choose an inverter output rating. The model applies usable fraction × efficiency × (1 − reserve) once. Do not enter a capacity already derated and apply the same losses again.</x:v>
      </x:c>
      <x:c r="C35" s="14" t="str">
        <x:v>Measured average watts are NOT maximum running watts, apparent power or starting demand. Do not use this table alone to choose an inverter output rating. The model applies usable fraction × efficiency × (1 − reserve) once. Do not enter a capacity already derated and apply the same losses again.</x:v>
      </x:c>
      <x:c r="D35" s="14" t="str">
        <x:v>Measured average watts are NOT maximum running watts, apparent power or starting demand. Do not use this table alone to choose an inverter output rating. The model applies usable fraction × efficiency × (1 − reserve) once. Do not enter a capacity already derated and apply the same losses again.</x:v>
      </x:c>
      <x:c r="E35" s="14" t="str">
        <x:v>Measured average watts are NOT maximum running watts, apparent power or starting demand. Do not use this table alone to choose an inverter output rating. The model applies usable fraction × efficiency × (1 − reserve) once. Do not enter a capacity already derated and apply the same losses again.</x:v>
      </x:c>
      <x:c r="F35" s="14" t="str">
        <x:v>Measured average watts are NOT maximum running watts, apparent power or starting demand. Do not use this table alone to choose an inverter output rating. The model applies usable fraction × efficiency × (1 − reserve) once. Do not enter a capacity already derated and apply the same losses again.</x:v>
      </x:c>
      <x:c r="G35" s="14" t="str">
        <x:v>Measured average watts are NOT maximum running watts, apparent power or starting demand. Do not use this table alone to choose an inverter output rating. The model applies usable fraction × efficiency × (1 − reserve) once. Do not enter a capacity already derated and apply the same losses again.</x:v>
      </x:c>
      <x:c r="H35" s="14" t="str">
        <x:v>Measured average watts are NOT maximum running watts, apparent power or starting demand. Do not use this table alone to choose an inverter output rating. The model applies usable fraction × efficiency × (1 − reserve) once. Do not enter a capacity already derated and apply the same losses again.</x:v>
      </x:c>
    </x:row>
    <x:row r="36" ht="25" customHeight="1">
      <x:c r="A36" s="14" t="str">
        <x:v>Measured average watts are NOT maximum running watts, apparent power or starting demand. Do not use this table alone to choose an inverter output rating. The model applies usable fraction × efficiency × (1 − reserve) once. Do not enter a capacity already derated and apply the same losses again.</x:v>
      </x:c>
      <x:c r="B36" s="14" t="str">
        <x:v>Measured average watts are NOT maximum running watts, apparent power or starting demand. Do not use this table alone to choose an inverter output rating. The model applies usable fraction × efficiency × (1 − reserve) once. Do not enter a capacity already derated and apply the same losses again.</x:v>
      </x:c>
      <x:c r="C36" s="14" t="str">
        <x:v>Measured average watts are NOT maximum running watts, apparent power or starting demand. Do not use this table alone to choose an inverter output rating. The model applies usable fraction × efficiency × (1 − reserve) once. Do not enter a capacity already derated and apply the same losses again.</x:v>
      </x:c>
      <x:c r="D36" s="14" t="str">
        <x:v>Measured average watts are NOT maximum running watts, apparent power or starting demand. Do not use this table alone to choose an inverter output rating. The model applies usable fraction × efficiency × (1 − reserve) once. Do not enter a capacity already derated and apply the same losses again.</x:v>
      </x:c>
      <x:c r="E36" s="14" t="str">
        <x:v>Measured average watts are NOT maximum running watts, apparent power or starting demand. Do not use this table alone to choose an inverter output rating. The model applies usable fraction × efficiency × (1 − reserve) once. Do not enter a capacity already derated and apply the same losses again.</x:v>
      </x:c>
      <x:c r="F36" s="14" t="str">
        <x:v>Measured average watts are NOT maximum running watts, apparent power or starting demand. Do not use this table alone to choose an inverter output rating. The model applies usable fraction × efficiency × (1 − reserve) once. Do not enter a capacity already derated and apply the same losses again.</x:v>
      </x:c>
      <x:c r="G36" s="14" t="str">
        <x:v>Measured average watts are NOT maximum running watts, apparent power or starting demand. Do not use this table alone to choose an inverter output rating. The model applies usable fraction × efficiency × (1 − reserve) once. Do not enter a capacity already derated and apply the same losses again.</x:v>
      </x:c>
      <x:c r="H36" s="14" t="str">
        <x:v>Measured average watts are NOT maximum running watts, apparent power or starting demand. Do not use this table alone to choose an inverter output rating. The model applies usable fraction × efficiency × (1 − reserve) once. Do not enter a capacity already derated and apply the same losses again.</x:v>
      </x:c>
    </x:row>
    <x:row r="37" ht="25" customHeight="1">
      <x:c r="A37" s="14" t="str">
        <x:v>Measured average watts are NOT maximum running watts, apparent power or starting demand. Do not use this table alone to choose an inverter output rating. The model applies usable fraction × efficiency × (1 − reserve) once. Do not enter a capacity already derated and apply the same losses again.</x:v>
      </x:c>
      <x:c r="B37" s="14" t="str">
        <x:v>Measured average watts are NOT maximum running watts, apparent power or starting demand. Do not use this table alone to choose an inverter output rating. The model applies usable fraction × efficiency × (1 − reserve) once. Do not enter a capacity already derated and apply the same losses again.</x:v>
      </x:c>
      <x:c r="C37" s="14" t="str">
        <x:v>Measured average watts are NOT maximum running watts, apparent power or starting demand. Do not use this table alone to choose an inverter output rating. The model applies usable fraction × efficiency × (1 − reserve) once. Do not enter a capacity already derated and apply the same losses again.</x:v>
      </x:c>
      <x:c r="D37" s="14" t="str">
        <x:v>Measured average watts are NOT maximum running watts, apparent power or starting demand. Do not use this table alone to choose an inverter output rating. The model applies usable fraction × efficiency × (1 − reserve) once. Do not enter a capacity already derated and apply the same losses again.</x:v>
      </x:c>
      <x:c r="E37" s="14" t="str">
        <x:v>Measured average watts are NOT maximum running watts, apparent power or starting demand. Do not use this table alone to choose an inverter output rating. The model applies usable fraction × efficiency × (1 − reserve) once. Do not enter a capacity already derated and apply the same losses again.</x:v>
      </x:c>
      <x:c r="F37" s="14" t="str">
        <x:v>Measured average watts are NOT maximum running watts, apparent power or starting demand. Do not use this table alone to choose an inverter output rating. The model applies usable fraction × efficiency × (1 − reserve) once. Do not enter a capacity already derated and apply the same losses again.</x:v>
      </x:c>
      <x:c r="G37" s="14" t="str">
        <x:v>Measured average watts are NOT maximum running watts, apparent power or starting demand. Do not use this table alone to choose an inverter output rating. The model applies usable fraction × efficiency × (1 − reserve) once. Do not enter a capacity already derated and apply the same losses again.</x:v>
      </x:c>
      <x:c r="H37" s="14" t="str">
        <x:v>Measured average watts are NOT maximum running watts, apparent power or starting demand. Do not use this table alone to choose an inverter output rating. The model applies usable fraction × efficiency × (1 − reserve) once. Do not enter a capacity already derated and apply the same losses again.</x:v>
      </x:c>
    </x:row>
    <x:row r="38" ht="25" customHeight="1">
      <x:c r="A38" s="3"/>
      <x:c r="B38" s="3"/>
      <x:c r="C38" s="3"/>
      <x:c r="D38" s="3"/>
      <x:c r="E38" s="3"/>
      <x:c r="F38" s="3"/>
      <x:c r="G38" s="3"/>
      <x:c r="H38" s="3"/>
    </x:row>
    <x:row r="39" ht="25" customHeight="1">
      <x:c r="A39" s="14" t="str">
        <x:v>Default factors (100%, 85%, 10%) are illustrative, not product specifications. No separate idle draw, ageing/temperature simulation or charging model is included. An energy surplus is not proof that a home is safe to occupy or that equipment will remain powered. Follow the exact manuals and evacuation advice.</x:v>
      </x:c>
      <x:c r="B39" s="14" t="str">
        <x:v>Default factors (100%, 85%, 10%) are illustrative, not product specifications. No separate idle draw, ageing/temperature simulation or charging model is included. An energy surplus is not proof that a home is safe to occupy or that equipment will remain powered. Follow the exact manuals and evacuation advice.</x:v>
      </x:c>
      <x:c r="C39" s="14" t="str">
        <x:v>Default factors (100%, 85%, 10%) are illustrative, not product specifications. No separate idle draw, ageing/temperature simulation or charging model is included. An energy surplus is not proof that a home is safe to occupy or that equipment will remain powered. Follow the exact manuals and evacuation advice.</x:v>
      </x:c>
      <x:c r="D39" s="14" t="str">
        <x:v>Default factors (100%, 85%, 10%) are illustrative, not product specifications. No separate idle draw, ageing/temperature simulation or charging model is included. An energy surplus is not proof that a home is safe to occupy or that equipment will remain powered. Follow the exact manuals and evacuation advice.</x:v>
      </x:c>
      <x:c r="E39" s="14" t="str">
        <x:v>Default factors (100%, 85%, 10%) are illustrative, not product specifications. No separate idle draw, ageing/temperature simulation or charging model is included. An energy surplus is not proof that a home is safe to occupy or that equipment will remain powered. Follow the exact manuals and evacuation advice.</x:v>
      </x:c>
      <x:c r="F39" s="14" t="str">
        <x:v>Default factors (100%, 85%, 10%) are illustrative, not product specifications. No separate idle draw, ageing/temperature simulation or charging model is included. An energy surplus is not proof that a home is safe to occupy or that equipment will remain powered. Follow the exact manuals and evacuation advice.</x:v>
      </x:c>
      <x:c r="G39" s="14" t="str">
        <x:v>Default factors (100%, 85%, 10%) are illustrative, not product specifications. No separate idle draw, ageing/temperature simulation or charging model is included. An energy surplus is not proof that a home is safe to occupy or that equipment will remain powered. Follow the exact manuals and evacuation advice.</x:v>
      </x:c>
      <x:c r="H39" s="14" t="str">
        <x:v>Default factors (100%, 85%, 10%) are illustrative, not product specifications. No separate idle draw, ageing/temperature simulation or charging model is included. An energy surplus is not proof that a home is safe to occupy or that equipment will remain powered. Follow the exact manuals and evacuation advice.</x:v>
      </x:c>
    </x:row>
    <x:row r="40" ht="25" customHeight="1">
      <x:c r="A40" s="14" t="str">
        <x:v>Default factors (100%, 85%, 10%) are illustrative, not product specifications. No separate idle draw, ageing/temperature simulation or charging model is included. An energy surplus is not proof that a home is safe to occupy or that equipment will remain powered. Follow the exact manuals and evacuation advice.</x:v>
      </x:c>
      <x:c r="B40" s="14" t="str">
        <x:v>Default factors (100%, 85%, 10%) are illustrative, not product specifications. No separate idle draw, ageing/temperature simulation or charging model is included. An energy surplus is not proof that a home is safe to occupy or that equipment will remain powered. Follow the exact manuals and evacuation advice.</x:v>
      </x:c>
      <x:c r="C40" s="14" t="str">
        <x:v>Default factors (100%, 85%, 10%) are illustrative, not product specifications. No separate idle draw, ageing/temperature simulation or charging model is included. An energy surplus is not proof that a home is safe to occupy or that equipment will remain powered. Follow the exact manuals and evacuation advice.</x:v>
      </x:c>
      <x:c r="D40" s="14" t="str">
        <x:v>Default factors (100%, 85%, 10%) are illustrative, not product specifications. No separate idle draw, ageing/temperature simulation or charging model is included. An energy surplus is not proof that a home is safe to occupy or that equipment will remain powered. Follow the exact manuals and evacuation advice.</x:v>
      </x:c>
      <x:c r="E40" s="14" t="str">
        <x:v>Default factors (100%, 85%, 10%) are illustrative, not product specifications. No separate idle draw, ageing/temperature simulation or charging model is included. An energy surplus is not proof that a home is safe to occupy or that equipment will remain powered. Follow the exact manuals and evacuation advice.</x:v>
      </x:c>
      <x:c r="F40" s="14" t="str">
        <x:v>Default factors (100%, 85%, 10%) are illustrative, not product specifications. No separate idle draw, ageing/temperature simulation or charging model is included. An energy surplus is not proof that a home is safe to occupy or that equipment will remain powered. Follow the exact manuals and evacuation advice.</x:v>
      </x:c>
      <x:c r="G40" s="14" t="str">
        <x:v>Default factors (100%, 85%, 10%) are illustrative, not product specifications. No separate idle draw, ageing/temperature simulation or charging model is included. An energy surplus is not proof that a home is safe to occupy or that equipment will remain powered. Follow the exact manuals and evacuation advice.</x:v>
      </x:c>
      <x:c r="H40" s="14" t="str">
        <x:v>Default factors (100%, 85%, 10%) are illustrative, not product specifications. No separate idle draw, ageing/temperature simulation or charging model is included. An energy surplus is not proof that a home is safe to occupy or that equipment will remain powered. Follow the exact manuals and evacuation advice.</x:v>
      </x:c>
    </x:row>
    <x:row r="41" ht="25" customHeight="1">
      <x:c r="A41" s="14" t="str">
        <x:v>Default factors (100%, 85%, 10%) are illustrative, not product specifications. No separate idle draw, ageing/temperature simulation or charging model is included. An energy surplus is not proof that a home is safe to occupy or that equipment will remain powered. Follow the exact manuals and evacuation advice.</x:v>
      </x:c>
      <x:c r="B41" s="14" t="str">
        <x:v>Default factors (100%, 85%, 10%) are illustrative, not product specifications. No separate idle draw, ageing/temperature simulation or charging model is included. An energy surplus is not proof that a home is safe to occupy or that equipment will remain powered. Follow the exact manuals and evacuation advice.</x:v>
      </x:c>
      <x:c r="C41" s="14" t="str">
        <x:v>Default factors (100%, 85%, 10%) are illustrative, not product specifications. No separate idle draw, ageing/temperature simulation or charging model is included. An energy surplus is not proof that a home is safe to occupy or that equipment will remain powered. Follow the exact manuals and evacuation advice.</x:v>
      </x:c>
      <x:c r="D41" s="14" t="str">
        <x:v>Default factors (100%, 85%, 10%) are illustrative, not product specifications. No separate idle draw, ageing/temperature simulation or charging model is included. An energy surplus is not proof that a home is safe to occupy or that equipment will remain powered. Follow the exact manuals and evacuation advice.</x:v>
      </x:c>
      <x:c r="E41" s="14" t="str">
        <x:v>Default factors (100%, 85%, 10%) are illustrative, not product specifications. No separate idle draw, ageing/temperature simulation or charging model is included. An energy surplus is not proof that a home is safe to occupy or that equipment will remain powered. Follow the exact manuals and evacuation advice.</x:v>
      </x:c>
      <x:c r="F41" s="14" t="str">
        <x:v>Default factors (100%, 85%, 10%) are illustrative, not product specifications. No separate idle draw, ageing/temperature simulation or charging model is included. An energy surplus is not proof that a home is safe to occupy or that equipment will remain powered. Follow the exact manuals and evacuation advice.</x:v>
      </x:c>
      <x:c r="G41" s="14" t="str">
        <x:v>Default factors (100%, 85%, 10%) are illustrative, not product specifications. No separate idle draw, ageing/temperature simulation or charging model is included. An energy surplus is not proof that a home is safe to occupy or that equipment will remain powered. Follow the exact manuals and evacuation advice.</x:v>
      </x:c>
      <x:c r="H41" s="14" t="str">
        <x:v>Default factors (100%, 85%, 10%) are illustrative, not product specifications. No separate idle draw, ageing/temperature simulation or charging model is included. An energy surplus is not proof that a home is safe to occupy or that equipment will remain powered. Follow the exact manuals and evacuation advice.</x:v>
      </x:c>
    </x:row>
    <x:row r="42" ht="25" customHeight="1">
      <x:c r="A42" s="14" t="str">
        <x:v>Default factors (100%, 85%, 10%) are illustrative, not product specifications. No separate idle draw, ageing/temperature simulation or charging model is included. An energy surplus is not proof that a home is safe to occupy or that equipment will remain powered. Follow the exact manuals and evacuation advice.</x:v>
      </x:c>
      <x:c r="B42" s="14" t="str">
        <x:v>Default factors (100%, 85%, 10%) are illustrative, not product specifications. No separate idle draw, ageing/temperature simulation or charging model is included. An energy surplus is not proof that a home is safe to occupy or that equipment will remain powered. Follow the exact manuals and evacuation advice.</x:v>
      </x:c>
      <x:c r="C42" s="14" t="str">
        <x:v>Default factors (100%, 85%, 10%) are illustrative, not product specifications. No separate idle draw, ageing/temperature simulation or charging model is included. An energy surplus is not proof that a home is safe to occupy or that equipment will remain powered. Follow the exact manuals and evacuation advice.</x:v>
      </x:c>
      <x:c r="D42" s="14" t="str">
        <x:v>Default factors (100%, 85%, 10%) are illustrative, not product specifications. No separate idle draw, ageing/temperature simulation or charging model is included. An energy surplus is not proof that a home is safe to occupy or that equipment will remain powered. Follow the exact manuals and evacuation advice.</x:v>
      </x:c>
      <x:c r="E42" s="14" t="str">
        <x:v>Default factors (100%, 85%, 10%) are illustrative, not product specifications. No separate idle draw, ageing/temperature simulation or charging model is included. An energy surplus is not proof that a home is safe to occupy or that equipment will remain powered. Follow the exact manuals and evacuation advice.</x:v>
      </x:c>
      <x:c r="F42" s="14" t="str">
        <x:v>Default factors (100%, 85%, 10%) are illustrative, not product specifications. No separate idle draw, ageing/temperature simulation or charging model is included. An energy surplus is not proof that a home is safe to occupy or that equipment will remain powered. Follow the exact manuals and evacuation advice.</x:v>
      </x:c>
      <x:c r="G42" s="14" t="str">
        <x:v>Default factors (100%, 85%, 10%) are illustrative, not product specifications. No separate idle draw, ageing/temperature simulation or charging model is included. An energy surplus is not proof that a home is safe to occupy or that equipment will remain powered. Follow the exact manuals and evacuation advice.</x:v>
      </x:c>
      <x:c r="H42" s="14" t="str">
        <x:v>Default factors (100%, 85%, 10%) are illustrative, not product specifications. No separate idle draw, ageing/temperature simulation or charging model is included. An energy surplus is not proof that a home is safe to occupy or that equipment will remain powered. Follow the exact manuals and evacuation advice.</x:v>
      </x:c>
    </x:row>
  </x:sheetData>
  <x:mergeCells>
    <x:mergeCell ref="A1:H2"/>
    <x:mergeCell ref="A3:H4"/>
    <x:mergeCell ref="A5:C5"/>
    <x:mergeCell ref="A6:C6"/>
    <x:mergeCell ref="A7:C7"/>
    <x:mergeCell ref="A8:C8"/>
    <x:mergeCell ref="A9:C9"/>
    <x:mergeCell ref="A10:C10"/>
    <x:mergeCell ref="A11:C11"/>
    <x:mergeCell ref="A12:C12"/>
    <x:mergeCell ref="F5:H5"/>
    <x:mergeCell ref="F6:H7"/>
    <x:mergeCell ref="F8:H8"/>
    <x:mergeCell ref="F9:H10"/>
    <x:mergeCell ref="F11:H11"/>
    <x:mergeCell ref="F12:H13"/>
    <x:mergeCell ref="A29:E30"/>
    <x:mergeCell ref="F29:H30"/>
    <x:mergeCell ref="A32:H33"/>
    <x:mergeCell ref="A35:H37"/>
    <x:mergeCell ref="A39:H42"/>
  </x:mergeCells>
  <x:conditionalFormatting sqref="H16:H27">
    <x:cfRule type="containsText" dxfId="0" priority="1" operator="containsText" text="CHECK"/>
    <x:cfRule type="containsText" dxfId="1" priority="2" operator="containsText" text="INCOMPLETE"/>
  </x:conditionalFormatting>
  <x:conditionalFormatting sqref="D12:D12">
    <x:cfRule type="containsText" dxfId="2" priority="3" operator="containsText" text="CHECK"/>
    <x:cfRule type="containsText" dxfId="3" priority="4" operator="containsText" text="INCOMPLETE"/>
  </x:conditionalFormatting>
  <x:conditionalFormatting sqref="F29:H30">
    <x:cfRule type="cellIs" dxfId="4" priority="5" operator="lessThan">
      <x:formula>0</x:formula>
    </x:cfRule>
  </x:conditionalFormatting>
  <x:conditionalFormatting sqref="A32:H33">
    <x:cfRule type="containsText" dxfId="5" priority="6" operator="containsText" text="CHECK"/>
    <x:cfRule type="containsText" dxfId="6" priority="7" operator="containsText" text="INCOMPLETE"/>
  </x:conditionalFormatting>
  <x:dataValidations count="4">
    <x:dataValidation type="decimal" operator="between" sqref="D5">
      <x:formula1>0.01</x:formula1>
      <x:formula2>168</x:formula2>
    </x:dataValidation>
    <x:dataValidation type="decimal" operator="greaterThan" sqref="D6">
      <x:formula1>0</x:formula1>
    </x:dataValidation>
    <x:dataValidation type="decimal" operator="between" sqref="D7:D8">
      <x:formula1>0.001</x:formula1>
      <x:formula2>1</x:formula2>
    </x:dataValidation>
    <x:dataValidation type="decimal" operator="between" sqref="D9">
      <x:formula1>0</x:formula1>
      <x:formula2>0.999</x:formula2>
    </x:dataValidation>
  </x:dataValidations>
  <x:pageMargins left="0.7" right="0.7" top="0.75" bottom="0.75" header="0.3" footer="0.3"/>
  <x:legacyDrawing xmlns:r="http://schemas.openxmlformats.org/officeDocument/2006/relationships" r:id="R250991af860f48e7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0" hidden="0" customWidth="1"/>
    <x:col min="3" max="3" width="14" hidden="0" customWidth="1"/>
    <x:col min="4" max="4" width="14" hidden="0" customWidth="1"/>
    <x:col min="5" max="5" width="12" hidden="0" customWidth="1"/>
    <x:col min="6" max="6" width="14" hidden="0" customWidth="1"/>
    <x:col min="7" max="7" width="10" hidden="0" customWidth="1"/>
    <x:col min="8" max="8" width="34" hidden="0" customWidth="1"/>
  </x:cols>
  <x:sheetData>
    <x:row r="1" ht="25" customHeight="1">
      <x:c r="A1" s="42" t="str">
        <x:v>03 / EXAMPLE ONLY — NOT REAL MEASUREMENTS</x:v>
      </x:c>
      <x:c r="B1" s="42" t="str">
        <x:v>03 / EXAMPLE ONLY — NOT REAL MEASUREMENTS</x:v>
      </x:c>
      <x:c r="C1" s="42" t="str">
        <x:v>03 / EXAMPLE ONLY — NOT REAL MEASUREMENTS</x:v>
      </x:c>
      <x:c r="D1" s="42" t="str">
        <x:v>03 / EXAMPLE ONLY — NOT REAL MEASUREMENTS</x:v>
      </x:c>
      <x:c r="E1" s="42" t="str">
        <x:v>03 / EXAMPLE ONLY — NOT REAL MEASUREMENTS</x:v>
      </x:c>
      <x:c r="F1" s="42" t="str">
        <x:v>03 / EXAMPLE ONLY — NOT REAL MEASUREMENTS</x:v>
      </x:c>
      <x:c r="G1" s="42" t="str">
        <x:v>03 / EXAMPLE ONLY — NOT REAL MEASUREMENTS</x:v>
      </x:c>
      <x:c r="H1" s="42" t="str">
        <x:v>03 / EXAMPLE ONLY — NOT REAL MEASUREMENTS</x:v>
      </x:c>
    </x:row>
    <x:row r="2" ht="25" customHeight="1">
      <x:c r="A2" s="42" t="str">
        <x:v>03 / EXAMPLE ONLY — NOT REAL MEASUREMENTS</x:v>
      </x:c>
      <x:c r="B2" s="42" t="str">
        <x:v>03 / EXAMPLE ONLY — NOT REAL MEASUREMENTS</x:v>
      </x:c>
      <x:c r="C2" s="42" t="str">
        <x:v>03 / EXAMPLE ONLY — NOT REAL MEASUREMENTS</x:v>
      </x:c>
      <x:c r="D2" s="42" t="str">
        <x:v>03 / EXAMPLE ONLY — NOT REAL MEASUREMENTS</x:v>
      </x:c>
      <x:c r="E2" s="42" t="str">
        <x:v>03 / EXAMPLE ONLY — NOT REAL MEASUREMENTS</x:v>
      </x:c>
      <x:c r="F2" s="42" t="str">
        <x:v>03 / EXAMPLE ONLY — NOT REAL MEASUREMENTS</x:v>
      </x:c>
      <x:c r="G2" s="42" t="str">
        <x:v>03 / EXAMPLE ONLY — NOT REAL MEASUREMENTS</x:v>
      </x:c>
      <x:c r="H2" s="42" t="str">
        <x:v>03 / EXAMPLE ONLY — NOT REAL MEASUREMENTS</x:v>
      </x:c>
    </x:row>
    <x:row r="3" ht="25" customHeight="1">
      <x:c r="A3" s="45" t="str">
        <x:v>Teaching data only. This sheet is independent of your working log. None of these readings describe a tested purifier, router or battery.</x:v>
      </x:c>
      <x:c r="B3" s="45" t="str">
        <x:v>Teaching data only. This sheet is independent of your working log. None of these readings describe a tested purifier, router or battery.</x:v>
      </x:c>
      <x:c r="C3" s="45" t="str">
        <x:v>Teaching data only. This sheet is independent of your working log. None of these readings describe a tested purifier, router or battery.</x:v>
      </x:c>
      <x:c r="D3" s="45" t="str">
        <x:v>Teaching data only. This sheet is independent of your working log. None of these readings describe a tested purifier, router or battery.</x:v>
      </x:c>
      <x:c r="E3" s="45" t="str">
        <x:v>Teaching data only. This sheet is independent of your working log. None of these readings describe a tested purifier, router or battery.</x:v>
      </x:c>
      <x:c r="F3" s="45" t="str">
        <x:v>Teaching data only. This sheet is independent of your working log. None of these readings describe a tested purifier, router or battery.</x:v>
      </x:c>
      <x:c r="G3" s="45" t="str">
        <x:v>Teaching data only. This sheet is independent of your working log. None of these readings describe a tested purifier, router or battery.</x:v>
      </x:c>
      <x:c r="H3" s="45" t="str">
        <x:v>Teaching data only. This sheet is independent of your working log. None of these readings describe a tested purifier, router or battery.</x:v>
      </x:c>
    </x:row>
    <x:row r="4" ht="25" customHeight="1">
      <x:c r="A4" s="45" t="str">
        <x:v>Teaching data only. This sheet is independent of your working log. None of these readings describe a tested purifier, router or battery.</x:v>
      </x:c>
      <x:c r="B4" s="45" t="str">
        <x:v>Teaching data only. This sheet is independent of your working log. None of these readings describe a tested purifier, router or battery.</x:v>
      </x:c>
      <x:c r="C4" s="45" t="str">
        <x:v>Teaching data only. This sheet is independent of your working log. None of these readings describe a tested purifier, router or battery.</x:v>
      </x:c>
      <x:c r="D4" s="45" t="str">
        <x:v>Teaching data only. This sheet is independent of your working log. None of these readings describe a tested purifier, router or battery.</x:v>
      </x:c>
      <x:c r="E4" s="45" t="str">
        <x:v>Teaching data only. This sheet is independent of your working log. None of these readings describe a tested purifier, router or battery.</x:v>
      </x:c>
      <x:c r="F4" s="45" t="str">
        <x:v>Teaching data only. This sheet is independent of your working log. None of these readings describe a tested purifier, router or battery.</x:v>
      </x:c>
      <x:c r="G4" s="45" t="str">
        <x:v>Teaching data only. This sheet is independent of your working log. None of these readings describe a tested purifier, router or battery.</x:v>
      </x:c>
      <x:c r="H4" s="45" t="str">
        <x:v>Teaching data only. This sheet is independent of your working log. None of these readings describe a tested purifier, router or battery.</x:v>
      </x:c>
    </x:row>
    <x:row r="5" ht="25" customHeight="1">
      <x:c r="A5" s="3"/>
      <x:c r="B5" s="3"/>
      <x:c r="C5" s="3"/>
      <x:c r="D5" s="3"/>
      <x:c r="E5" s="3"/>
      <x:c r="F5" s="3"/>
      <x:c r="G5" s="3"/>
      <x:c r="H5" s="3"/>
    </x:row>
    <x:row r="6" ht="25" customHeight="1">
      <x:c r="A6" s="3"/>
      <x:c r="B6" s="3"/>
      <x:c r="C6" s="3"/>
      <x:c r="D6" s="3"/>
      <x:c r="E6" s="3"/>
      <x:c r="F6" s="3"/>
      <x:c r="G6" s="3"/>
      <x:c r="H6" s="3"/>
    </x:row>
    <x:row r="7" ht="48" customHeight="1">
      <x:c r="A7" s="16" t="str">
        <x:v>Device</x:v>
      </x:c>
      <x:c r="B7" s="16" t="str">
        <x:v>Setting / mode</x:v>
      </x:c>
      <x:c r="C7" s="16" t="str">
        <x:v>Start meter (kWh)</x:v>
      </x:c>
      <x:c r="D7" s="16" t="str">
        <x:v>End meter (kWh)</x:v>
      </x:c>
      <x:c r="E7" s="16" t="str">
        <x:v>Test time (h)</x:v>
      </x:c>
      <x:c r="F7" s="16" t="str">
        <x:v>Planned use (h)</x:v>
      </x:c>
      <x:c r="G7" s="16" t="str">
        <x:v>Quantity</x:v>
      </x:c>
      <x:c r="H7" s="16" t="str">
        <x:v>Evidence</x:v>
      </x:c>
    </x:row>
    <x:row r="8" ht="39" customHeight="1">
      <x:c r="A8" s="46" t="str">
        <x:v>Illustrative purifier</x:v>
      </x:c>
      <x:c r="B8" s="46" t="str">
        <x:v>Constant setting</x:v>
      </x:c>
      <x:c r="C8" s="47" t="n">
        <x:v>0</x:v>
      </x:c>
      <x:c r="D8" s="47" t="n">
        <x:v>0.06</x:v>
      </x:c>
      <x:c r="E8" s="48" t="n">
        <x:v>1</x:v>
      </x:c>
      <x:c r="F8" s="48" t="n">
        <x:v>24</x:v>
      </x:c>
      <x:c r="G8" s="48" t="n">
        <x:v>1</x:v>
      </x:c>
      <x:c r="H8" s="46" t="str">
        <x:v>Invented teaching reading</x:v>
      </x:c>
    </x:row>
    <x:row r="9" ht="39" customHeight="1">
      <x:c r="A9" s="46" t="str">
        <x:v>Illustrative router</x:v>
      </x:c>
      <x:c r="B9" s="46" t="str">
        <x:v>Constant load</x:v>
      </x:c>
      <x:c r="C9" s="47" t="n">
        <x:v>0</x:v>
      </x:c>
      <x:c r="D9" s="47" t="n">
        <x:v>0.012</x:v>
      </x:c>
      <x:c r="E9" s="48" t="n">
        <x:v>1</x:v>
      </x:c>
      <x:c r="F9" s="48" t="n">
        <x:v>24</x:v>
      </x:c>
      <x:c r="G9" s="48" t="n">
        <x:v>1</x:v>
      </x:c>
      <x:c r="H9" s="46" t="str">
        <x:v>Invented teaching reading</x:v>
      </x:c>
    </x:row>
    <x:row r="10" ht="39" customHeight="1">
      <x:c r="A10" s="46" t="str">
        <x:v>Illustrative light</x:v>
      </x:c>
      <x:c r="B10" s="46" t="str">
        <x:v>Constant load</x:v>
      </x:c>
      <x:c r="C10" s="47" t="n">
        <x:v>0</x:v>
      </x:c>
      <x:c r="D10" s="47" t="n">
        <x:v>0.008</x:v>
      </x:c>
      <x:c r="E10" s="48" t="n">
        <x:v>1</x:v>
      </x:c>
      <x:c r="F10" s="48" t="n">
        <x:v>6</x:v>
      </x:c>
      <x:c r="G10" s="48" t="n">
        <x:v>1</x:v>
      </x:c>
      <x:c r="H10" s="46" t="str">
        <x:v>Invented teaching reading</x:v>
      </x:c>
    </x:row>
    <x:row r="11" ht="25" customHeight="1">
      <x:c r="A11" s="3"/>
      <x:c r="B11" s="3"/>
      <x:c r="C11" s="3"/>
      <x:c r="D11" s="3"/>
      <x:c r="E11" s="3"/>
      <x:c r="F11" s="3"/>
      <x:c r="G11" s="3"/>
      <x:c r="H11" s="3"/>
    </x:row>
    <x:row r="12" ht="25" customHeight="1">
      <x:c r="A12" s="14" t="str">
        <x:v>With a one-hour test, 0.060 kWh = 60 Wh and 60 Wh / 1 h = 60 W average. Change the example values to explore the method, but do not label them measured evidence.</x:v>
      </x:c>
      <x:c r="B12" s="14" t="str">
        <x:v>With a one-hour test, 0.060 kWh = 60 Wh and 60 Wh / 1 h = 60 W average. Change the example values to explore the method, but do not label them measured evidence.</x:v>
      </x:c>
      <x:c r="C12" s="14" t="str">
        <x:v>With a one-hour test, 0.060 kWh = 60 Wh and 60 Wh / 1 h = 60 W average. Change the example values to explore the method, but do not label them measured evidence.</x:v>
      </x:c>
      <x:c r="D12" s="14" t="str">
        <x:v>With a one-hour test, 0.060 kWh = 60 Wh and 60 Wh / 1 h = 60 W average. Change the example values to explore the method, but do not label them measured evidence.</x:v>
      </x:c>
      <x:c r="E12" s="14" t="str">
        <x:v>With a one-hour test, 0.060 kWh = 60 Wh and 60 Wh / 1 h = 60 W average. Change the example values to explore the method, but do not label them measured evidence.</x:v>
      </x:c>
      <x:c r="F12" s="14" t="str">
        <x:v>With a one-hour test, 0.060 kWh = 60 Wh and 60 Wh / 1 h = 60 W average. Change the example values to explore the method, but do not label them measured evidence.</x:v>
      </x:c>
      <x:c r="G12" s="14" t="str">
        <x:v>With a one-hour test, 0.060 kWh = 60 Wh and 60 Wh / 1 h = 60 W average. Change the example values to explore the method, but do not label them measured evidence.</x:v>
      </x:c>
      <x:c r="H12" s="14" t="str">
        <x:v>With a one-hour test, 0.060 kWh = 60 Wh and 60 Wh / 1 h = 60 W average. Change the example values to explore the method, but do not label them measured evidence.</x:v>
      </x:c>
    </x:row>
    <x:row r="13" ht="25" customHeight="1">
      <x:c r="A13" s="14" t="str">
        <x:v>With a one-hour test, 0.060 kWh = 60 Wh and 60 Wh / 1 h = 60 W average. Change the example values to explore the method, but do not label them measured evidence.</x:v>
      </x:c>
      <x:c r="B13" s="14" t="str">
        <x:v>With a one-hour test, 0.060 kWh = 60 Wh and 60 Wh / 1 h = 60 W average. Change the example values to explore the method, but do not label them measured evidence.</x:v>
      </x:c>
      <x:c r="C13" s="14" t="str">
        <x:v>With a one-hour test, 0.060 kWh = 60 Wh and 60 Wh / 1 h = 60 W average. Change the example values to explore the method, but do not label them measured evidence.</x:v>
      </x:c>
      <x:c r="D13" s="14" t="str">
        <x:v>With a one-hour test, 0.060 kWh = 60 Wh and 60 Wh / 1 h = 60 W average. Change the example values to explore the method, but do not label them measured evidence.</x:v>
      </x:c>
      <x:c r="E13" s="14" t="str">
        <x:v>With a one-hour test, 0.060 kWh = 60 Wh and 60 Wh / 1 h = 60 W average. Change the example values to explore the method, but do not label them measured evidence.</x:v>
      </x:c>
      <x:c r="F13" s="14" t="str">
        <x:v>With a one-hour test, 0.060 kWh = 60 Wh and 60 Wh / 1 h = 60 W average. Change the example values to explore the method, but do not label them measured evidence.</x:v>
      </x:c>
      <x:c r="G13" s="14" t="str">
        <x:v>With a one-hour test, 0.060 kWh = 60 Wh and 60 Wh / 1 h = 60 W average. Change the example values to explore the method, but do not label them measured evidence.</x:v>
      </x:c>
      <x:c r="H13" s="14" t="str">
        <x:v>With a one-hour test, 0.060 kWh = 60 Wh and 60 Wh / 1 h = 60 W average. Change the example values to explore the method, but do not label them measured evidence.</x:v>
      </x:c>
    </x:row>
    <x:row r="14" ht="25" customHeight="1">
      <x:c r="A14" s="3"/>
      <x:c r="B14" s="3"/>
      <x:c r="C14" s="3"/>
      <x:c r="D14" s="3"/>
      <x:c r="E14" s="3"/>
      <x:c r="F14" s="3"/>
      <x:c r="G14" s="3"/>
      <x:c r="H14" s="3"/>
    </x:row>
    <x:row r="15" ht="48" customHeight="1">
      <x:c r="A15" s="16" t="str">
        <x:v>Device</x:v>
      </x:c>
      <x:c r="B15" s="16" t="str">
        <x:v>Test energy (Wh)</x:v>
      </x:c>
      <x:c r="C15" s="16" t="str">
        <x:v>Average (W)</x:v>
      </x:c>
      <x:c r="D15" s="16" t="str">
        <x:v>Planned use (h)</x:v>
      </x:c>
      <x:c r="E15" s="16" t="str">
        <x:v>Quantity</x:v>
      </x:c>
      <x:c r="F15" s="16" t="str">
        <x:v>Plan energy (Wh)</x:v>
      </x:c>
      <x:c r="G15" s="16" t="str">
        <x:v>Source</x:v>
      </x:c>
      <x:c r="H15" s="16" t="str">
        <x:v>Kind</x:v>
      </x:c>
    </x:row>
    <x:row r="16" ht="38" customHeight="1">
      <x:c r="A16" s="34" t="str">
        <x:f>A8</x:f>
        <x:v>Illustrative purifier</x:v>
      </x:c>
      <x:c r="B16" s="49" t="n">
        <x:f>(D8-C8)*$B$28</x:f>
        <x:v>60</x:v>
      </x:c>
      <x:c r="C16" s="49" t="n">
        <x:f>B16/E8</x:f>
        <x:v>60</x:v>
      </x:c>
      <x:c r="D16" s="49" t="n">
        <x:f>F8</x:f>
        <x:v>24</x:v>
      </x:c>
      <x:c r="E16" s="49" t="n">
        <x:f>G8</x:f>
        <x:v>1</x:v>
      </x:c>
      <x:c r="F16" s="49" t="n">
        <x:f>C16*D16*E16</x:f>
        <x:v>1440</x:v>
      </x:c>
      <x:c r="G16" s="34" t="str">
        <x:v>Demo</x:v>
      </x:c>
      <x:c r="H16" s="34" t="str">
        <x:f>"ILLUSTRATIVE"</x:f>
        <x:v>ILLUSTRATIVE</x:v>
      </x:c>
    </x:row>
    <x:row r="17" ht="38" customHeight="1">
      <x:c r="A17" s="34" t="str">
        <x:f>A9</x:f>
        <x:v>Illustrative router</x:v>
      </x:c>
      <x:c r="B17" s="49" t="n">
        <x:f>(D9-C9)*$B$28</x:f>
        <x:v>12</x:v>
      </x:c>
      <x:c r="C17" s="49" t="n">
        <x:f>B17/E9</x:f>
        <x:v>12</x:v>
      </x:c>
      <x:c r="D17" s="49" t="n">
        <x:f>F9</x:f>
        <x:v>24</x:v>
      </x:c>
      <x:c r="E17" s="49" t="n">
        <x:f>G9</x:f>
        <x:v>1</x:v>
      </x:c>
      <x:c r="F17" s="49" t="n">
        <x:f>C17*D17*E17</x:f>
        <x:v>288</x:v>
      </x:c>
      <x:c r="G17" s="34" t="str">
        <x:v>Demo</x:v>
      </x:c>
      <x:c r="H17" s="34" t="str">
        <x:f>"ILLUSTRATIVE"</x:f>
        <x:v>ILLUSTRATIVE</x:v>
      </x:c>
    </x:row>
    <x:row r="18" ht="38" customHeight="1">
      <x:c r="A18" s="34" t="str">
        <x:f>A10</x:f>
        <x:v>Illustrative light</x:v>
      </x:c>
      <x:c r="B18" s="49" t="n">
        <x:f>(D10-C10)*$B$28</x:f>
        <x:v>8</x:v>
      </x:c>
      <x:c r="C18" s="49" t="n">
        <x:f>B18/E10</x:f>
        <x:v>8</x:v>
      </x:c>
      <x:c r="D18" s="49" t="n">
        <x:f>F10</x:f>
        <x:v>6</x:v>
      </x:c>
      <x:c r="E18" s="49" t="n">
        <x:f>G10</x:f>
        <x:v>1</x:v>
      </x:c>
      <x:c r="F18" s="49" t="n">
        <x:f>C18*D18*E18</x:f>
        <x:v>48</x:v>
      </x:c>
      <x:c r="G18" s="34" t="str">
        <x:v>Demo</x:v>
      </x:c>
      <x:c r="H18" s="34" t="str">
        <x:f>"ILLUSTRATIVE"</x:f>
        <x:v>ILLUSTRATIVE</x:v>
      </x:c>
    </x:row>
    <x:row r="19" ht="25" customHeight="1">
      <x:c r="A19" s="3"/>
      <x:c r="B19" s="3"/>
      <x:c r="C19" s="3"/>
      <x:c r="D19" s="3"/>
      <x:c r="E19" s="3"/>
      <x:c r="F19" s="3"/>
      <x:c r="G19" s="3"/>
      <x:c r="H19" s="3"/>
    </x:row>
    <x:row r="20" ht="25" customHeight="1">
      <x:c r="A20" s="3"/>
      <x:c r="B20" s="3"/>
      <x:c r="C20" s="3"/>
      <x:c r="D20" s="3"/>
      <x:c r="E20" s="3"/>
      <x:c r="F20" s="3"/>
      <x:c r="G20" s="3"/>
      <x:c r="H20" s="3"/>
    </x:row>
    <x:row r="21" ht="25" customHeight="1">
      <x:c r="A21" s="3"/>
      <x:c r="B21" s="3"/>
      <x:c r="C21" s="3"/>
      <x:c r="D21" s="3"/>
      <x:c r="E21" s="3"/>
      <x:c r="F21" s="3"/>
      <x:c r="G21" s="3"/>
      <x:c r="H21" s="3"/>
    </x:row>
    <x:row r="22" ht="25" customHeight="1">
      <x:c r="A22" s="3"/>
      <x:c r="B22" s="3"/>
      <x:c r="C22" s="3"/>
      <x:c r="D22" s="3"/>
      <x:c r="E22" s="3"/>
      <x:c r="F22" s="3"/>
      <x:c r="G22" s="3"/>
      <x:c r="H22" s="3"/>
    </x:row>
    <x:row r="23" ht="25" customHeight="1">
      <x:c r="A23" s="3" t="str">
        <x:v>Usable factor</x:v>
      </x:c>
      <x:c r="B23" s="28" t="n">
        <x:v>1</x:v>
      </x:c>
      <x:c r="C23" s="3" t="str">
        <x:v>Planned Wh</x:v>
      </x:c>
      <x:c r="D23" s="3"/>
      <x:c r="E23" s="3"/>
      <x:c r="F23" s="53" t="n">
        <x:f>SUM(F16:F18)</x:f>
        <x:v>1776</x:v>
      </x:c>
      <x:c r="G23" s="53"/>
      <x:c r="H23" s="53"/>
    </x:row>
    <x:row r="24" ht="25" customHeight="1">
      <x:c r="A24" s="3" t="str">
        <x:v>Efficiency</x:v>
      </x:c>
      <x:c r="B24" s="28" t="n">
        <x:v>0.85</x:v>
      </x:c>
      <x:c r="C24" s="3" t="str">
        <x:v>Required nameplate Wh</x:v>
      </x:c>
      <x:c r="D24" s="3"/>
      <x:c r="E24" s="3"/>
      <x:c r="F24" s="53" t="n">
        <x:f>ROUNDUP(F23/(B23*B24*(1-B25)),0)</x:f>
        <x:v>2322</x:v>
      </x:c>
      <x:c r="G24" s="53"/>
      <x:c r="H24" s="53"/>
    </x:row>
    <x:row r="25" ht="25" customHeight="1">
      <x:c r="A25" s="3" t="str">
        <x:v>Reserve</x:v>
      </x:c>
      <x:c r="B25" s="28" t="n">
        <x:v>0.1</x:v>
      </x:c>
      <x:c r="C25" s="3" t="str">
        <x:v>Available battery Wh</x:v>
      </x:c>
      <x:c r="D25" s="3"/>
      <x:c r="E25" s="3"/>
      <x:c r="F25" s="53" t="n">
        <x:f>B26*B23*B24*(1-B25)</x:f>
        <x:v>1566.72</x:v>
      </x:c>
      <x:c r="G25" s="53"/>
      <x:c r="H25" s="53"/>
    </x:row>
    <x:row r="26" ht="25" customHeight="1">
      <x:c r="A26" s="3" t="str">
        <x:v>Battery Wh</x:v>
      </x:c>
      <x:c r="B26" s="50" t="n">
        <x:v>2048</x:v>
      </x:c>
      <x:c r="C26" s="3" t="str">
        <x:v>Energy balance Wh</x:v>
      </x:c>
      <x:c r="D26" s="3"/>
      <x:c r="E26" s="3"/>
      <x:c r="F26" s="53" t="n">
        <x:f>F25-F23</x:f>
        <x:v>-209.27999999999997</x:v>
      </x:c>
      <x:c r="G26" s="53"/>
      <x:c r="H26" s="53"/>
    </x:row>
    <x:row r="27" ht="25" customHeight="1">
      <x:c r="A27" s="3" t="str">
        <x:v>Period h</x:v>
      </x:c>
      <x:c r="B27" s="50" t="n">
        <x:v>24</x:v>
      </x:c>
      <x:c r="C27" s="3" t="str">
        <x:v>All-running W</x:v>
      </x:c>
      <x:c r="D27" s="3"/>
      <x:c r="E27" s="3"/>
      <x:c r="F27" s="53" t="n">
        <x:f>SUMPRODUCT(C16:C18,E16:E18)</x:f>
        <x:v>80</x:v>
      </x:c>
      <x:c r="G27" s="53"/>
      <x:c r="H27" s="53"/>
    </x:row>
    <x:row r="28" ht="25" customHeight="1">
      <x:c r="A28" s="3" t="str">
        <x:v>Wh per kWh</x:v>
      </x:c>
      <x:c r="B28" s="51" t="n">
        <x:v>1000</x:v>
      </x:c>
      <x:c r="C28" s="3" t="str">
        <x:v>All-running runtime h</x:v>
      </x:c>
      <x:c r="D28" s="3"/>
      <x:c r="E28" s="3"/>
      <x:c r="F28" s="53" t="n">
        <x:f>F25/F27</x:f>
        <x:v>19.584</x:v>
      </x:c>
      <x:c r="G28" s="53"/>
      <x:c r="H28" s="53"/>
    </x:row>
    <x:row r="29" ht="25" customHeight="1">
      <x:c r="A29" s="3"/>
      <x:c r="B29" s="3"/>
      <x:c r="C29" s="3"/>
      <x:c r="D29" s="3"/>
      <x:c r="E29" s="3"/>
      <x:c r="F29" s="3"/>
      <x:c r="G29" s="3"/>
      <x:c r="H29" s="3"/>
    </x:row>
    <x:row r="30" ht="25" customHeight="1">
      <x:c r="A30" s="14" t="str">
        <x:v>Expected example: 1,776 Wh planned; 2,322 Wh nominal required; 1,566.72 Wh available from 2,048 Wh; 209.28 Wh shortfall. The separate all-running model is 80 W and about 19.6 h—not a simulation of the six-hour light schedule.</x:v>
      </x:c>
      <x:c r="B30" s="14" t="str">
        <x:v>Expected example: 1,776 Wh planned; 2,322 Wh nominal required; 1,566.72 Wh available from 2,048 Wh; 209.28 Wh shortfall. The separate all-running model is 80 W and about 19.6 h—not a simulation of the six-hour light schedule.</x:v>
      </x:c>
      <x:c r="C30" s="14" t="str">
        <x:v>Expected example: 1,776 Wh planned; 2,322 Wh nominal required; 1,566.72 Wh available from 2,048 Wh; 209.28 Wh shortfall. The separate all-running model is 80 W and about 19.6 h—not a simulation of the six-hour light schedule.</x:v>
      </x:c>
      <x:c r="D30" s="14" t="str">
        <x:v>Expected example: 1,776 Wh planned; 2,322 Wh nominal required; 1,566.72 Wh available from 2,048 Wh; 209.28 Wh shortfall. The separate all-running model is 80 W and about 19.6 h—not a simulation of the six-hour light schedule.</x:v>
      </x:c>
      <x:c r="E30" s="14" t="str">
        <x:v>Expected example: 1,776 Wh planned; 2,322 Wh nominal required; 1,566.72 Wh available from 2,048 Wh; 209.28 Wh shortfall. The separate all-running model is 80 W and about 19.6 h—not a simulation of the six-hour light schedule.</x:v>
      </x:c>
      <x:c r="F30" s="14" t="str">
        <x:v>Expected example: 1,776 Wh planned; 2,322 Wh nominal required; 1,566.72 Wh available from 2,048 Wh; 209.28 Wh shortfall. The separate all-running model is 80 W and about 19.6 h—not a simulation of the six-hour light schedule.</x:v>
      </x:c>
      <x:c r="G30" s="14" t="str">
        <x:v>Expected example: 1,776 Wh planned; 2,322 Wh nominal required; 1,566.72 Wh available from 2,048 Wh; 209.28 Wh shortfall. The separate all-running model is 80 W and about 19.6 h—not a simulation of the six-hour light schedule.</x:v>
      </x:c>
      <x:c r="H30" s="14" t="str">
        <x:v>Expected example: 1,776 Wh planned; 2,322 Wh nominal required; 1,566.72 Wh available from 2,048 Wh; 209.28 Wh shortfall. The separate all-running model is 80 W and about 19.6 h—not a simulation of the six-hour light schedule.</x:v>
      </x:c>
    </x:row>
    <x:row r="31" ht="25" customHeight="1">
      <x:c r="A31" s="14" t="str">
        <x:v>Expected example: 1,776 Wh planned; 2,322 Wh nominal required; 1,566.72 Wh available from 2,048 Wh; 209.28 Wh shortfall. The separate all-running model is 80 W and about 19.6 h—not a simulation of the six-hour light schedule.</x:v>
      </x:c>
      <x:c r="B31" s="14" t="str">
        <x:v>Expected example: 1,776 Wh planned; 2,322 Wh nominal required; 1,566.72 Wh available from 2,048 Wh; 209.28 Wh shortfall. The separate all-running model is 80 W and about 19.6 h—not a simulation of the six-hour light schedule.</x:v>
      </x:c>
      <x:c r="C31" s="14" t="str">
        <x:v>Expected example: 1,776 Wh planned; 2,322 Wh nominal required; 1,566.72 Wh available from 2,048 Wh; 209.28 Wh shortfall. The separate all-running model is 80 W and about 19.6 h—not a simulation of the six-hour light schedule.</x:v>
      </x:c>
      <x:c r="D31" s="14" t="str">
        <x:v>Expected example: 1,776 Wh planned; 2,322 Wh nominal required; 1,566.72 Wh available from 2,048 Wh; 209.28 Wh shortfall. The separate all-running model is 80 W and about 19.6 h—not a simulation of the six-hour light schedule.</x:v>
      </x:c>
      <x:c r="E31" s="14" t="str">
        <x:v>Expected example: 1,776 Wh planned; 2,322 Wh nominal required; 1,566.72 Wh available from 2,048 Wh; 209.28 Wh shortfall. The separate all-running model is 80 W and about 19.6 h—not a simulation of the six-hour light schedule.</x:v>
      </x:c>
      <x:c r="F31" s="14" t="str">
        <x:v>Expected example: 1,776 Wh planned; 2,322 Wh nominal required; 1,566.72 Wh available from 2,048 Wh; 209.28 Wh shortfall. The separate all-running model is 80 W and about 19.6 h—not a simulation of the six-hour light schedule.</x:v>
      </x:c>
      <x:c r="G31" s="14" t="str">
        <x:v>Expected example: 1,776 Wh planned; 2,322 Wh nominal required; 1,566.72 Wh available from 2,048 Wh; 209.28 Wh shortfall. The separate all-running model is 80 W and about 19.6 h—not a simulation of the six-hour light schedule.</x:v>
      </x:c>
      <x:c r="H31" s="14" t="str">
        <x:v>Expected example: 1,776 Wh planned; 2,322 Wh nominal required; 1,566.72 Wh available from 2,048 Wh; 209.28 Wh shortfall. The separate all-running model is 80 W and about 19.6 h—not a simulation of the six-hour light schedule.</x:v>
      </x:c>
    </x:row>
    <x:row r="32" ht="25" customHeight="1">
      <x:c r="A32" s="14" t="str">
        <x:v>Expected example: 1,776 Wh planned; 2,322 Wh nominal required; 1,566.72 Wh available from 2,048 Wh; 209.28 Wh shortfall. The separate all-running model is 80 W and about 19.6 h—not a simulation of the six-hour light schedule.</x:v>
      </x:c>
      <x:c r="B32" s="14" t="str">
        <x:v>Expected example: 1,776 Wh planned; 2,322 Wh nominal required; 1,566.72 Wh available from 2,048 Wh; 209.28 Wh shortfall. The separate all-running model is 80 W and about 19.6 h—not a simulation of the six-hour light schedule.</x:v>
      </x:c>
      <x:c r="C32" s="14" t="str">
        <x:v>Expected example: 1,776 Wh planned; 2,322 Wh nominal required; 1,566.72 Wh available from 2,048 Wh; 209.28 Wh shortfall. The separate all-running model is 80 W and about 19.6 h—not a simulation of the six-hour light schedule.</x:v>
      </x:c>
      <x:c r="D32" s="14" t="str">
        <x:v>Expected example: 1,776 Wh planned; 2,322 Wh nominal required; 1,566.72 Wh available from 2,048 Wh; 209.28 Wh shortfall. The separate all-running model is 80 W and about 19.6 h—not a simulation of the six-hour light schedule.</x:v>
      </x:c>
      <x:c r="E32" s="14" t="str">
        <x:v>Expected example: 1,776 Wh planned; 2,322 Wh nominal required; 1,566.72 Wh available from 2,048 Wh; 209.28 Wh shortfall. The separate all-running model is 80 W and about 19.6 h—not a simulation of the six-hour light schedule.</x:v>
      </x:c>
      <x:c r="F32" s="14" t="str">
        <x:v>Expected example: 1,776 Wh planned; 2,322 Wh nominal required; 1,566.72 Wh available from 2,048 Wh; 209.28 Wh shortfall. The separate all-running model is 80 W and about 19.6 h—not a simulation of the six-hour light schedule.</x:v>
      </x:c>
      <x:c r="G32" s="14" t="str">
        <x:v>Expected example: 1,776 Wh planned; 2,322 Wh nominal required; 1,566.72 Wh available from 2,048 Wh; 209.28 Wh shortfall. The separate all-running model is 80 W and about 19.6 h—not a simulation of the six-hour light schedule.</x:v>
      </x:c>
      <x:c r="H32" s="14" t="str">
        <x:v>Expected example: 1,776 Wh planned; 2,322 Wh nominal required; 1,566.72 Wh available from 2,048 Wh; 209.28 Wh shortfall. The separate all-running model is 80 W and about 19.6 h—not a simulation of the six-hour light schedule.</x:v>
      </x:c>
    </x:row>
    <x:row r="33" ht="25" customHeight="1">
      <x:c r="A33" s="3"/>
      <x:c r="B33" s="3"/>
      <x:c r="C33" s="3"/>
      <x:c r="D33" s="3"/>
      <x:c r="E33" s="3"/>
      <x:c r="F33" s="3"/>
      <x:c r="G33" s="3"/>
      <x:c r="H33" s="3"/>
    </x:row>
    <x:row r="34" ht="25" customHeight="1">
      <x:c r="A34" s="11" t="str">
        <x:v>METHOD AND REFERENCES</x:v>
      </x:c>
      <x:c r="B34" s="11" t="str">
        <x:v>METHOD AND REFERENCES</x:v>
      </x:c>
      <x:c r="C34" s="11" t="str">
        <x:v>METHOD AND REFERENCES</x:v>
      </x:c>
      <x:c r="D34" s="11" t="str">
        <x:v>METHOD AND REFERENCES</x:v>
      </x:c>
      <x:c r="E34" s="11" t="str">
        <x:v>METHOD AND REFERENCES</x:v>
      </x:c>
      <x:c r="F34" s="11" t="str">
        <x:v>METHOD AND REFERENCES</x:v>
      </x:c>
      <x:c r="G34" s="11" t="str">
        <x:v>METHOD AND REFERENCES</x:v>
      </x:c>
      <x:c r="H34" s="11" t="str">
        <x:v>METHOD AND REFERENCES</x:v>
      </x:c>
    </x:row>
    <x:row r="35" ht="25" customHeight="1">
      <x:c r="A35" s="14" t="str">
        <x:v>Original Tecnobosque calculation: test Wh = (end kWh − start kWh) × 1,000; average W = test Wh / test hours; planned Wh = average W × planned hours × quantity. Add all device Wh, then divide by the battery’s combined usable fraction.</x:v>
      </x:c>
      <x:c r="B35" s="14" t="str">
        <x:v>Original Tecnobosque calculation: test Wh = (end kWh − start kWh) × 1,000; average W = test Wh / test hours; planned Wh = average W × planned hours × quantity. Add all device Wh, then divide by the battery’s combined usable fraction.</x:v>
      </x:c>
      <x:c r="C35" s="14" t="str">
        <x:v>Original Tecnobosque calculation: test Wh = (end kWh − start kWh) × 1,000; average W = test Wh / test hours; planned Wh = average W × planned hours × quantity. Add all device Wh, then divide by the battery’s combined usable fraction.</x:v>
      </x:c>
      <x:c r="D35" s="14" t="str">
        <x:v>Original Tecnobosque calculation: test Wh = (end kWh − start kWh) × 1,000; average W = test Wh / test hours; planned Wh = average W × planned hours × quantity. Add all device Wh, then divide by the battery’s combined usable fraction.</x:v>
      </x:c>
      <x:c r="E35" s="14" t="str">
        <x:v>Original Tecnobosque calculation: test Wh = (end kWh − start kWh) × 1,000; average W = test Wh / test hours; planned Wh = average W × planned hours × quantity. Add all device Wh, then divide by the battery’s combined usable fraction.</x:v>
      </x:c>
      <x:c r="F35" s="14" t="str">
        <x:v>Original Tecnobosque calculation: test Wh = (end kWh − start kWh) × 1,000; average W = test Wh / test hours; planned Wh = average W × planned hours × quantity. Add all device Wh, then divide by the battery’s combined usable fraction.</x:v>
      </x:c>
      <x:c r="G35" s="14" t="str">
        <x:v>Original Tecnobosque calculation: test Wh = (end kWh − start kWh) × 1,000; average W = test Wh / test hours; planned Wh = average W × planned hours × quantity. Add all device Wh, then divide by the battery’s combined usable fraction.</x:v>
      </x:c>
      <x:c r="H35" s="14" t="str">
        <x:v>Original Tecnobosque calculation: test Wh = (end kWh − start kWh) × 1,000; average W = test Wh / test hours; planned Wh = average W × planned hours × quantity. Add all device Wh, then divide by the battery’s combined usable fraction.</x:v>
      </x:c>
    </x:row>
    <x:row r="36" ht="25" customHeight="1">
      <x:c r="A36" s="14" t="str">
        <x:v>Original Tecnobosque calculation: test Wh = (end kWh − start kWh) × 1,000; average W = test Wh / test hours; planned Wh = average W × planned hours × quantity. Add all device Wh, then divide by the battery’s combined usable fraction.</x:v>
      </x:c>
      <x:c r="B36" s="14" t="str">
        <x:v>Original Tecnobosque calculation: test Wh = (end kWh − start kWh) × 1,000; average W = test Wh / test hours; planned Wh = average W × planned hours × quantity. Add all device Wh, then divide by the battery’s combined usable fraction.</x:v>
      </x:c>
      <x:c r="C36" s="14" t="str">
        <x:v>Original Tecnobosque calculation: test Wh = (end kWh − start kWh) × 1,000; average W = test Wh / test hours; planned Wh = average W × planned hours × quantity. Add all device Wh, then divide by the battery’s combined usable fraction.</x:v>
      </x:c>
      <x:c r="D36" s="14" t="str">
        <x:v>Original Tecnobosque calculation: test Wh = (end kWh − start kWh) × 1,000; average W = test Wh / test hours; planned Wh = average W × planned hours × quantity. Add all device Wh, then divide by the battery’s combined usable fraction.</x:v>
      </x:c>
      <x:c r="E36" s="14" t="str">
        <x:v>Original Tecnobosque calculation: test Wh = (end kWh − start kWh) × 1,000; average W = test Wh / test hours; planned Wh = average W × planned hours × quantity. Add all device Wh, then divide by the battery’s combined usable fraction.</x:v>
      </x:c>
      <x:c r="F36" s="14" t="str">
        <x:v>Original Tecnobosque calculation: test Wh = (end kWh − start kWh) × 1,000; average W = test Wh / test hours; planned Wh = average W × planned hours × quantity. Add all device Wh, then divide by the battery’s combined usable fraction.</x:v>
      </x:c>
      <x:c r="G36" s="14" t="str">
        <x:v>Original Tecnobosque calculation: test Wh = (end kWh − start kWh) × 1,000; average W = test Wh / test hours; planned Wh = average W × planned hours × quantity. Add all device Wh, then divide by the battery’s combined usable fraction.</x:v>
      </x:c>
      <x:c r="H36" s="14" t="str">
        <x:v>Original Tecnobosque calculation: test Wh = (end kWh − start kWh) × 1,000; average W = test Wh / test hours; planned Wh = average W × planned hours × quantity. Add all device Wh, then divide by the battery’s combined usable fraction.</x:v>
      </x:c>
    </x:row>
    <x:row r="37" ht="25" customHeight="1">
      <x:c r="A37" s="14" t="str">
        <x:v>Original Tecnobosque calculation: test Wh = (end kWh − start kWh) × 1,000; average W = test Wh / test hours; planned Wh = average W × planned hours × quantity. Add all device Wh, then divide by the battery’s combined usable fraction.</x:v>
      </x:c>
      <x:c r="B37" s="14" t="str">
        <x:v>Original Tecnobosque calculation: test Wh = (end kWh − start kWh) × 1,000; average W = test Wh / test hours; planned Wh = average W × planned hours × quantity. Add all device Wh, then divide by the battery’s combined usable fraction.</x:v>
      </x:c>
      <x:c r="C37" s="14" t="str">
        <x:v>Original Tecnobosque calculation: test Wh = (end kWh − start kWh) × 1,000; average W = test Wh / test hours; planned Wh = average W × planned hours × quantity. Add all device Wh, then divide by the battery’s combined usable fraction.</x:v>
      </x:c>
      <x:c r="D37" s="14" t="str">
        <x:v>Original Tecnobosque calculation: test Wh = (end kWh − start kWh) × 1,000; average W = test Wh / test hours; planned Wh = average W × planned hours × quantity. Add all device Wh, then divide by the battery’s combined usable fraction.</x:v>
      </x:c>
      <x:c r="E37" s="14" t="str">
        <x:v>Original Tecnobosque calculation: test Wh = (end kWh − start kWh) × 1,000; average W = test Wh / test hours; planned Wh = average W × planned hours × quantity. Add all device Wh, then divide by the battery’s combined usable fraction.</x:v>
      </x:c>
      <x:c r="F37" s="14" t="str">
        <x:v>Original Tecnobosque calculation: test Wh = (end kWh − start kWh) × 1,000; average W = test Wh / test hours; planned Wh = average W × planned hours × quantity. Add all device Wh, then divide by the battery’s combined usable fraction.</x:v>
      </x:c>
      <x:c r="G37" s="14" t="str">
        <x:v>Original Tecnobosque calculation: test Wh = (end kWh − start kWh) × 1,000; average W = test Wh / test hours; planned Wh = average W × planned hours × quantity. Add all device Wh, then divide by the battery’s combined usable fraction.</x:v>
      </x:c>
      <x:c r="H37" s="14" t="str">
        <x:v>Original Tecnobosque calculation: test Wh = (end kWh − start kWh) × 1,000; average W = test Wh / test hours; planned Wh = average W × planned hours × quantity. Add all device Wh, then divide by the battery’s combined usable fraction.</x:v>
      </x:c>
    </x:row>
    <x:row r="38" ht="25" customHeight="1">
      <x:c r="A38" s="3"/>
      <x:c r="B38" s="3"/>
      <x:c r="C38" s="3"/>
      <x:c r="D38" s="3"/>
      <x:c r="E38" s="3"/>
      <x:c r="F38" s="3"/>
      <x:c r="G38" s="3"/>
      <x:c r="H38" s="3"/>
    </x:row>
    <x:row r="39" ht="25" customHeight="1">
      <x:c r="A39" s="34" t="str">
        <x:v>Interactive runtime tool</x:v>
      </x:c>
      <x:c r="B39" s="34"/>
      <x:c r="C39" s="55" t="str">
        <x:v>https://tecnobosque.com/air-purifier-battery-runtime/</x:v>
      </x:c>
      <x:c r="D39" s="55"/>
      <x:c r="E39" s="55"/>
      <x:c r="F39" s="55"/>
      <x:c r="G39" s="55"/>
      <x:c r="H39" s="55"/>
    </x:row>
    <x:row r="40" ht="25" customHeight="1">
      <x:c r="A40" s="34"/>
      <x:c r="B40" s="34"/>
      <x:c r="C40" s="55"/>
      <x:c r="D40" s="55"/>
      <x:c r="E40" s="55"/>
      <x:c r="F40" s="55"/>
      <x:c r="G40" s="55"/>
      <x:c r="H40" s="55"/>
    </x:row>
    <x:row r="41" ht="25" customHeight="1">
      <x:c r="A41" s="34" t="str">
        <x:v>Power planning hub</x:v>
      </x:c>
      <x:c r="B41" s="34"/>
      <x:c r="C41" s="55" t="str">
        <x:v>https://tecnobosque.com/emergency-power-essential-equipment/</x:v>
      </x:c>
      <x:c r="D41" s="55"/>
      <x:c r="E41" s="55"/>
      <x:c r="F41" s="55"/>
      <x:c r="G41" s="55"/>
      <x:c r="H41" s="55"/>
    </x:row>
    <x:row r="42" ht="25" customHeight="1">
      <x:c r="A42" s="34"/>
      <x:c r="B42" s="34"/>
      <x:c r="C42" s="55"/>
      <x:c r="D42" s="55"/>
      <x:c r="E42" s="55"/>
      <x:c r="F42" s="55"/>
      <x:c r="G42" s="55"/>
      <x:c r="H42" s="55"/>
    </x:row>
    <x:row r="43" ht="25" customHeight="1">
      <x:c r="A43" s="34" t="str">
        <x:v>EPA cleaner-air guidance</x:v>
      </x:c>
      <x:c r="B43" s="34"/>
      <x:c r="C43" s="55" t="str">
        <x:v>https://www.epa.gov/emergencies-iaq/create-clean-room-protect-indoor-air-quality-during-wildfire</x:v>
      </x:c>
      <x:c r="D43" s="55"/>
      <x:c r="E43" s="55"/>
      <x:c r="F43" s="55"/>
      <x:c r="G43" s="55"/>
      <x:c r="H43" s="55"/>
    </x:row>
    <x:row r="44" ht="25" customHeight="1">
      <x:c r="A44" s="34"/>
      <x:c r="B44" s="34"/>
      <x:c r="C44" s="55"/>
      <x:c r="D44" s="55"/>
      <x:c r="E44" s="55"/>
      <x:c r="F44" s="55"/>
      <x:c r="G44" s="55"/>
      <x:c r="H44" s="55"/>
    </x:row>
    <x:row r="45" ht="25" customHeight="1">
      <x:c r="A45" s="34" t="str">
        <x:v>CPSC generator guidance</x:v>
      </x:c>
      <x:c r="B45" s="34"/>
      <x:c r="C45" s="55" t="str">
        <x:v>https://www.cpsc.gov/Safety-Education/Safety-Guides/Carbon-Monoxide-Home/Generators-and-Engine-Driven-Tools</x:v>
      </x:c>
      <x:c r="D45" s="55"/>
      <x:c r="E45" s="55"/>
      <x:c r="F45" s="55"/>
      <x:c r="G45" s="55"/>
      <x:c r="H45" s="55"/>
    </x:row>
    <x:row r="46" ht="25" customHeight="1">
      <x:c r="A46" s="34"/>
      <x:c r="B46" s="34"/>
      <x:c r="C46" s="55"/>
      <x:c r="D46" s="55"/>
      <x:c r="E46" s="55"/>
      <x:c r="F46" s="55"/>
      <x:c r="G46" s="55"/>
      <x:c r="H46" s="55"/>
    </x:row>
    <x:row r="47" ht="25" customHeight="1">
      <x:c r="A47" s="34" t="str">
        <x:v>USFA battery safety</x:v>
      </x:c>
      <x:c r="B47" s="34"/>
      <x:c r="C47" s="55" t="str">
        <x:v>https://www.usfa.fema.gov/prevention/home-fires/prevent-fires/batteries/</x:v>
      </x:c>
      <x:c r="D47" s="55"/>
      <x:c r="E47" s="55"/>
      <x:c r="F47" s="55"/>
      <x:c r="G47" s="55"/>
      <x:c r="H47" s="55"/>
    </x:row>
    <x:row r="48" ht="25" customHeight="1">
      <x:c r="A48" s="34"/>
      <x:c r="B48" s="34"/>
      <x:c r="C48" s="55"/>
      <x:c r="D48" s="55"/>
      <x:c r="E48" s="55"/>
      <x:c r="F48" s="55"/>
      <x:c r="G48" s="55"/>
      <x:c r="H48" s="55"/>
    </x:row>
    <x:row r="49" ht="25" customHeight="1">
      <x:c r="A49" s="3"/>
      <x:c r="B49" s="3"/>
      <x:c r="C49" s="3"/>
      <x:c r="D49" s="3"/>
      <x:c r="E49" s="3"/>
      <x:c r="F49" s="3"/>
      <x:c r="G49" s="3"/>
      <x:c r="H49" s="3"/>
    </x:row>
  </x:sheetData>
  <x:mergeCells>
    <x:mergeCell ref="A1:H2"/>
    <x:mergeCell ref="A3:H4"/>
    <x:mergeCell ref="A12:H13"/>
    <x:mergeCell ref="C23:E23"/>
    <x:mergeCell ref="F23:H23"/>
    <x:mergeCell ref="C24:E24"/>
    <x:mergeCell ref="F24:H24"/>
    <x:mergeCell ref="C25:E25"/>
    <x:mergeCell ref="F25:H25"/>
    <x:mergeCell ref="C26:E26"/>
    <x:mergeCell ref="F26:H26"/>
    <x:mergeCell ref="C27:E27"/>
    <x:mergeCell ref="F27:H27"/>
    <x:mergeCell ref="C28:E28"/>
    <x:mergeCell ref="F28:H28"/>
    <x:mergeCell ref="A30:H32"/>
    <x:mergeCell ref="A34:H34"/>
    <x:mergeCell ref="A35:H37"/>
    <x:mergeCell ref="A39:B40"/>
    <x:mergeCell ref="C39:H40"/>
    <x:mergeCell ref="A41:B42"/>
    <x:mergeCell ref="C41:H42"/>
    <x:mergeCell ref="A43:B44"/>
    <x:mergeCell ref="C43:H44"/>
    <x:mergeCell ref="A45:B46"/>
    <x:mergeCell ref="C45:H46"/>
    <x:mergeCell ref="A47:B48"/>
    <x:mergeCell ref="C47:H48"/>
  </x:mergeCells>
  <x:pageMargins left="0.7" right="0.7" top="0.75" bottom="0.75" header="0.3" footer="0.3"/>
</x:worksheet>
</file>